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unnskapssenteret (KSIS)\FELLES\UTLEIE\Bestillingsskjema interne og eksterne kunder\"/>
    </mc:Choice>
  </mc:AlternateContent>
  <xr:revisionPtr revIDLastSave="0" documentId="13_ncr:1_{C681DE97-0E5A-4F2A-96BE-8C6B5DFF135B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Bestillingsskjema" sheetId="1" r:id="rId1"/>
    <sheet name="Allergener" sheetId="2" r:id="rId2"/>
    <sheet name="Til regnskap" sheetId="3" r:id="rId3"/>
  </sheets>
  <definedNames>
    <definedName name="Påsmurt">Bestillingsskjema!$B$24:$B$27</definedName>
    <definedName name="_xlnm.Print_Area" localSheetId="0">Bestillingsskjema!$A$2:$N$75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F36" i="1"/>
  <c r="F18" i="1"/>
  <c r="M25" i="1"/>
  <c r="D13" i="3" s="1"/>
  <c r="C13" i="3" s="1"/>
  <c r="E13" i="3" s="1"/>
  <c r="F45" i="1" l="1"/>
  <c r="C14" i="3"/>
  <c r="E14" i="3" s="1"/>
  <c r="C12" i="3"/>
  <c r="E12" i="3" s="1"/>
  <c r="C9" i="3"/>
  <c r="E9" i="3"/>
  <c r="F42" i="1" l="1"/>
  <c r="F39" i="1" l="1"/>
  <c r="F15" i="1" l="1"/>
  <c r="F8" i="1" l="1"/>
  <c r="C11" i="3" l="1"/>
  <c r="D11" i="3"/>
  <c r="E11" i="3" s="1"/>
  <c r="F43" i="1"/>
  <c r="F17" i="1" l="1"/>
  <c r="F14" i="1"/>
  <c r="F34" i="1" l="1"/>
  <c r="F32" i="1"/>
  <c r="F40" i="1" l="1"/>
  <c r="F41" i="1"/>
  <c r="F35" i="1"/>
  <c r="F25" i="1"/>
  <c r="F26" i="1"/>
  <c r="F27" i="1"/>
  <c r="F16" i="1"/>
  <c r="F19" i="1"/>
  <c r="F13" i="1"/>
  <c r="F31" i="1"/>
  <c r="F24" i="1" l="1"/>
  <c r="F23" i="1"/>
  <c r="F12" i="1"/>
  <c r="D10" i="3" l="1"/>
  <c r="E10" i="3" s="1"/>
  <c r="C10" i="3"/>
</calcChain>
</file>

<file path=xl/sharedStrings.xml><?xml version="1.0" encoding="utf-8"?>
<sst xmlns="http://schemas.openxmlformats.org/spreadsheetml/2006/main" count="340" uniqueCount="222">
  <si>
    <t>Mineralvann</t>
  </si>
  <si>
    <t>Kanne (til ca. 7 pers)</t>
  </si>
  <si>
    <t>Flaske</t>
  </si>
  <si>
    <t>Vegetar</t>
  </si>
  <si>
    <t>Ost og skinke</t>
  </si>
  <si>
    <t>Roastbeef</t>
  </si>
  <si>
    <t>Egg og tomat</t>
  </si>
  <si>
    <t>Kaffe m/melk og sukker</t>
  </si>
  <si>
    <t>Te m/melk og sukker</t>
  </si>
  <si>
    <t>Kanne (til ca. 10 pers)</t>
  </si>
  <si>
    <t>Type fyll</t>
  </si>
  <si>
    <t>Type (nedtrekksmeny):</t>
  </si>
  <si>
    <t>Kaker</t>
  </si>
  <si>
    <t>Dagens smoothie</t>
  </si>
  <si>
    <t xml:space="preserve">Husets yoghurt </t>
  </si>
  <si>
    <t>m/müsli, frukt, bær</t>
  </si>
  <si>
    <t>m/ulike frukter</t>
  </si>
  <si>
    <t>Fruktfat (til 10 personer)</t>
  </si>
  <si>
    <t>Hel og oppskåret frukt</t>
  </si>
  <si>
    <t>Antall</t>
  </si>
  <si>
    <t>Pris</t>
  </si>
  <si>
    <t>Sum</t>
  </si>
  <si>
    <t>Kl.11-13</t>
  </si>
  <si>
    <t>ALLERGENER     PRODUKT</t>
  </si>
  <si>
    <t>MELK</t>
  </si>
  <si>
    <t xml:space="preserve"> KORN: HVETE</t>
  </si>
  <si>
    <t>KORN: RUG</t>
  </si>
  <si>
    <t xml:space="preserve">KORN: BYGG </t>
  </si>
  <si>
    <t>KORN: HAVRE</t>
  </si>
  <si>
    <t>SKALL-DYR</t>
  </si>
  <si>
    <t>EGG</t>
  </si>
  <si>
    <t>FISK</t>
  </si>
  <si>
    <t>PEA-NØTTER</t>
  </si>
  <si>
    <t>SOYA- BØNNER</t>
  </si>
  <si>
    <t>MANDLER</t>
  </si>
  <si>
    <t>VAL-NØTTER</t>
  </si>
  <si>
    <t>HASSEL-NØTTER</t>
  </si>
  <si>
    <t>SELLERI</t>
  </si>
  <si>
    <t>SENNEP</t>
  </si>
  <si>
    <t>SESAM- FRØ</t>
  </si>
  <si>
    <t>SVOVEL-DIOKSID</t>
  </si>
  <si>
    <t>LUPIN</t>
  </si>
  <si>
    <t>BLØTDYR</t>
  </si>
  <si>
    <t>SITRUS</t>
  </si>
  <si>
    <t>BRØD:</t>
  </si>
  <si>
    <t>FLAGUETTER</t>
  </si>
  <si>
    <t>X</t>
  </si>
  <si>
    <t>CHIABATTA FIN</t>
  </si>
  <si>
    <t>CHIABATTA HAVRE</t>
  </si>
  <si>
    <t>BAGUETTE FIN</t>
  </si>
  <si>
    <t>BAGUETTE GROV</t>
  </si>
  <si>
    <t>FOCACCIA FIN</t>
  </si>
  <si>
    <t>FOCACCIA FLERKORN</t>
  </si>
  <si>
    <t>GLUTENFRITT</t>
  </si>
  <si>
    <t>WRAPS MED KYLLING:</t>
  </si>
  <si>
    <t>TORTILLA</t>
  </si>
  <si>
    <t>KYLLING</t>
  </si>
  <si>
    <t>PAPRIKA</t>
  </si>
  <si>
    <t>TOMAT</t>
  </si>
  <si>
    <t>LØK</t>
  </si>
  <si>
    <t>SALAT</t>
  </si>
  <si>
    <t>WRAPS VEGETAR:</t>
  </si>
  <si>
    <t>RØKELAKS MED EGGERØRE</t>
  </si>
  <si>
    <t>EGG OG TOMAT</t>
  </si>
  <si>
    <t>VEGETAR</t>
  </si>
  <si>
    <t>PHILADELPHIA (SOM SMØR)</t>
  </si>
  <si>
    <t>KAKER:</t>
  </si>
  <si>
    <t>GULROTKAKE</t>
  </si>
  <si>
    <t>BROWNIES</t>
  </si>
  <si>
    <t>KANELBOLLER</t>
  </si>
  <si>
    <t>CROISSANTER</t>
  </si>
  <si>
    <t>NØTTER</t>
  </si>
  <si>
    <t>SMOOTHIE:</t>
  </si>
  <si>
    <t>EPLEJUICE</t>
  </si>
  <si>
    <t>HUSETS YOGHURT:</t>
  </si>
  <si>
    <t>YOGHURT</t>
  </si>
  <si>
    <t>MÜSLIBLANDING</t>
  </si>
  <si>
    <t>DIVERSE BÆR</t>
  </si>
  <si>
    <t>DIVERSE FRUKT</t>
  </si>
  <si>
    <t>PESTO</t>
  </si>
  <si>
    <t>AGURK, LIME</t>
  </si>
  <si>
    <t>PAPRIKA, GRESSLØK</t>
  </si>
  <si>
    <t>HOUMMUS</t>
  </si>
  <si>
    <t>SPIRER</t>
  </si>
  <si>
    <t>SOLTØRKETE TOMATER</t>
  </si>
  <si>
    <t>TUNFISKSANDWICH</t>
  </si>
  <si>
    <t>PÅSMURT:</t>
  </si>
  <si>
    <t>ROASTBEEFSANDWICH</t>
  </si>
  <si>
    <t>SANDWICH MED LEVERPOSTEI</t>
  </si>
  <si>
    <t>SANDWICH MED CHORIZO</t>
  </si>
  <si>
    <t>OST OG SKINKE</t>
  </si>
  <si>
    <t>KYLLINGSANDWICH</t>
  </si>
  <si>
    <t>PINJEKJERNER</t>
  </si>
  <si>
    <t>Tunfisksalat</t>
  </si>
  <si>
    <t>Leverpostei m/bacon</t>
  </si>
  <si>
    <t>Reker</t>
  </si>
  <si>
    <t>Kyllingfilet</t>
  </si>
  <si>
    <t>Røkt laks og eggerøre</t>
  </si>
  <si>
    <t>Croissant</t>
  </si>
  <si>
    <t>Gulrotkake</t>
  </si>
  <si>
    <t>Brownie</t>
  </si>
  <si>
    <t>Kanelbolle</t>
  </si>
  <si>
    <t>Kylling</t>
  </si>
  <si>
    <t>Scampi</t>
  </si>
  <si>
    <t>Påfyll kaffe (1. påfyll)</t>
  </si>
  <si>
    <t>Påfyll kaffe (2. påfyll)</t>
  </si>
  <si>
    <t>Påfyll te (1.påfyll)</t>
  </si>
  <si>
    <t>Påfyll te (2.påfyll)</t>
  </si>
  <si>
    <t>Ost og pesto</t>
  </si>
  <si>
    <t>WRAPS MED SCAMPI:</t>
  </si>
  <si>
    <t>SCAMPI</t>
  </si>
  <si>
    <t>CHILIMAJONES</t>
  </si>
  <si>
    <t>*Lunsjkuponger er inkl. 1 glass melk/juice og 1 kopp kaffe/te</t>
  </si>
  <si>
    <t>Lunsjkupong til vår buffet i Spiseriet*</t>
  </si>
  <si>
    <t>Er det eksterne fakturamottaker, bruk EKSKLUSIVE beløp</t>
  </si>
  <si>
    <t>For Regnskap:</t>
  </si>
  <si>
    <t>Er det intern fakturamottaker, bruk inklusive beløp</t>
  </si>
  <si>
    <t>Mva beløp</t>
  </si>
  <si>
    <t>Beløp ink mva</t>
  </si>
  <si>
    <t>Beløp eks mva</t>
  </si>
  <si>
    <t>Beløp ink og eks mva</t>
  </si>
  <si>
    <t>Møtemat 15%</t>
  </si>
  <si>
    <t>Bevertning Spiseriet 25%</t>
  </si>
  <si>
    <t>Om det er interne / eksterne kunder: Se adresseinfo skjema.</t>
  </si>
  <si>
    <r>
      <t xml:space="preserve">Salatbokser og wraps </t>
    </r>
    <r>
      <rPr>
        <sz val="10"/>
        <color theme="0"/>
        <rFont val="Calibri"/>
        <family val="2"/>
        <scheme val="minor"/>
      </rPr>
      <t>(allergener se s.2)</t>
    </r>
  </si>
  <si>
    <r>
      <t xml:space="preserve">Frukt, kaker, smoothies, yoghurt </t>
    </r>
    <r>
      <rPr>
        <sz val="10"/>
        <color theme="0"/>
        <rFont val="Calibri"/>
        <family val="2"/>
        <scheme val="minor"/>
      </rPr>
      <t>(allergener se s.2)</t>
    </r>
  </si>
  <si>
    <t>Kl.:</t>
  </si>
  <si>
    <t xml:space="preserve">Salatboks </t>
  </si>
  <si>
    <t xml:space="preserve">Wraps </t>
  </si>
  <si>
    <t>Velg innhold i nedtrekksmeny:</t>
  </si>
  <si>
    <t>Velg pålegg i nedtrekksmeny:</t>
  </si>
  <si>
    <t xml:space="preserve">SUM MAT OG DRIKKE (eks mva)                                                                                                                                                                                                                     </t>
  </si>
  <si>
    <r>
      <t xml:space="preserve">Drikke </t>
    </r>
    <r>
      <rPr>
        <sz val="11"/>
        <color theme="0"/>
        <rFont val="Calibri"/>
        <family val="2"/>
        <scheme val="minor"/>
      </rPr>
      <t>(allergener se s. 2)</t>
    </r>
  </si>
  <si>
    <r>
      <t xml:space="preserve">Sandwicher </t>
    </r>
    <r>
      <rPr>
        <sz val="11"/>
        <color theme="0"/>
        <rFont val="Calibri"/>
        <family val="2"/>
        <scheme val="minor"/>
      </rPr>
      <t>(allergener se s. 2)</t>
    </r>
  </si>
  <si>
    <t>Kontostreng</t>
  </si>
  <si>
    <t>Ønskes kl.</t>
  </si>
  <si>
    <t>Se generelle leiebetingelser</t>
  </si>
  <si>
    <t>Full lunsjpakke: Salatbolle + dagens suppe + varmrett</t>
  </si>
  <si>
    <t>Mottatt skjema regnes som bekreftet bestilling</t>
  </si>
  <si>
    <t>Arrangementsdetaljer: (alle felter merket * må fylles ut)</t>
  </si>
  <si>
    <t>Annen informasjon til Spiseriet                 (allergier mm)</t>
  </si>
  <si>
    <t>Ønsker lunsj på møterom</t>
  </si>
  <si>
    <t>Ønsker lunsj i Spiseriet</t>
  </si>
  <si>
    <r>
      <t xml:space="preserve">BESTILLINGSSKJEMA MØTEMAT - </t>
    </r>
    <r>
      <rPr>
        <sz val="26"/>
        <color rgb="FF7D4F64"/>
        <rFont val="Calibri"/>
        <family val="2"/>
        <scheme val="minor"/>
      </rPr>
      <t>KUNNSKAPSSENTERET</t>
    </r>
  </si>
  <si>
    <t xml:space="preserve">Skjemaet lastes opp i søknaden i Aktiv Kommune ferdig utfylt i excelformat </t>
  </si>
  <si>
    <t>Dato for leie/bevertning:</t>
  </si>
  <si>
    <t>Klokkeslett:</t>
  </si>
  <si>
    <t>Ansatt i Bærum Kommune?</t>
  </si>
  <si>
    <t>Fyll inn ansvarsnummer:</t>
  </si>
  <si>
    <t>Romnr.: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</si>
  <si>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</si>
  <si>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</si>
  <si>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</si>
  <si>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</si>
  <si>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</si>
  <si>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</si>
  <si>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</si>
  <si>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</si>
  <si>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</si>
  <si>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</si>
  <si>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</si>
  <si>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</si>
  <si>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</si>
  <si>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</si>
  <si>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</si>
  <si>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</si>
  <si>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</si>
  <si>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</si>
  <si>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</si>
  <si>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</si>
  <si>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</si>
  <si>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</si>
  <si>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</si>
  <si>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</si>
  <si>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</si>
  <si>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</si>
  <si>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</si>
  <si>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</si>
  <si>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</si>
  <si>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15:15-15:45</t>
  </si>
  <si>
    <t>15:45-16:00</t>
  </si>
  <si>
    <t>16:00-16:15</t>
  </si>
  <si>
    <t>16:15-16:30</t>
  </si>
  <si>
    <t>16:30-16:45</t>
  </si>
  <si>
    <t>16:45-17:00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</si>
  <si>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</si>
  <si>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</si>
  <si>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</si>
  <si>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</si>
  <si>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</si>
  <si>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</si>
  <si>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</si>
  <si>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</si>
  <si>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</si>
  <si>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19:30-19.45</t>
  </si>
  <si>
    <t>19:45-20:00</t>
  </si>
  <si>
    <t>20:00-20:15</t>
  </si>
  <si>
    <t>20:15-20:30</t>
  </si>
  <si>
    <t>20:30-20:45</t>
  </si>
  <si>
    <t>20:45-21:00</t>
  </si>
  <si>
    <t xml:space="preserve">Twist sjokolade </t>
  </si>
  <si>
    <t>Stor pose (490 g)</t>
  </si>
  <si>
    <t>Bestillers navn :</t>
  </si>
  <si>
    <t>Rom 25% mva</t>
  </si>
  <si>
    <t>For interne: Tjenestested/Avd:</t>
  </si>
  <si>
    <t>For eksterne: Firmanavn/org.nr.:</t>
  </si>
  <si>
    <t>Bestillers telefon/epost:</t>
  </si>
  <si>
    <t>Kontaktpers. møtedagen tlf/epost:</t>
  </si>
  <si>
    <t>Ønsker du å bestille kake?:</t>
  </si>
  <si>
    <t>17264-2850-092122</t>
  </si>
  <si>
    <t>17264-2130-072579</t>
  </si>
  <si>
    <t>Bemanning</t>
  </si>
  <si>
    <t>17264-2850-072703</t>
  </si>
  <si>
    <t>Andre tjenester</t>
  </si>
  <si>
    <t>Bordoppsett</t>
  </si>
  <si>
    <t>Vi kan tilby kaker i ulike størrelser og smaker. Kontakt konferanse@baerum.kommune.no</t>
  </si>
  <si>
    <t>for bestilling og priser</t>
  </si>
  <si>
    <t xml:space="preserve">             Velg klokkeslett:</t>
  </si>
  <si>
    <t>Rigging og bordoppsett</t>
  </si>
  <si>
    <t>Kakao porsjonspose</t>
  </si>
  <si>
    <t>stk</t>
  </si>
  <si>
    <t>Skjema oppdatert: 20.02.23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</si>
</sst>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"/>
    <numFmt numFmtId="165" formatCode="hh:mm;@"/>
    <numFmt numFmtId="166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9" tint="-0.499984740745262"/>
      <name val="Calibri"/>
      <family val="2"/>
      <scheme val="minor"/>
    </font>
    <font>
      <u/>
      <sz val="11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rgb="FF7D4F64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sz val="36"/>
      <color rgb="FF7D4F6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rgb="FF7D4F6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rgb="FF000000"/>
      <name val="Tahoma"/>
      <family val="2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D4F6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 tint="0.499984740745262"/>
      </top>
      <bottom style="thin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3" applyNumberFormat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56">
    <xf numFmtId="0" fontId="0" fillId="0" borderId="0" xfId="0"/>
    <xf numFmtId="0" fontId="11" fillId="6" borderId="7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vertical="top"/>
    </xf>
    <xf numFmtId="0" fontId="6" fillId="6" borderId="7" xfId="0" applyFont="1" applyFill="1" applyBorder="1" applyAlignment="1">
      <alignment horizontal="center" vertical="top" wrapText="1"/>
    </xf>
    <xf numFmtId="0" fontId="6" fillId="7" borderId="7" xfId="0" applyFont="1" applyFill="1" applyBorder="1"/>
    <xf numFmtId="0" fontId="0" fillId="7" borderId="7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6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6" fillId="8" borderId="0" xfId="6" applyFont="1" applyFill="1" applyBorder="1" applyProtection="1"/>
    <xf numFmtId="0" fontId="17" fillId="8" borderId="0" xfId="6" applyFont="1" applyFill="1" applyBorder="1" applyProtection="1"/>
    <xf numFmtId="0" fontId="17" fillId="8" borderId="0" xfId="6" applyFont="1" applyFill="1" applyBorder="1" applyAlignment="1" applyProtection="1"/>
    <xf numFmtId="0" fontId="17" fillId="8" borderId="0" xfId="6" applyFont="1" applyFill="1" applyBorder="1" applyAlignment="1" applyProtection="1">
      <alignment horizontal="center"/>
    </xf>
    <xf numFmtId="49" fontId="17" fillId="8" borderId="0" xfId="6" applyNumberFormat="1" applyFont="1" applyFill="1" applyBorder="1" applyAlignment="1" applyProtection="1">
      <alignment horizontal="center"/>
    </xf>
    <xf numFmtId="0" fontId="0" fillId="0" borderId="0" xfId="0" applyAlignment="1">
      <alignment horizontal="left" vertical="top" wrapText="1"/>
    </xf>
    <xf numFmtId="164" fontId="6" fillId="0" borderId="0" xfId="0" applyNumberFormat="1" applyFont="1" applyAlignment="1">
      <alignment horizontal="right"/>
    </xf>
    <xf numFmtId="0" fontId="15" fillId="8" borderId="0" xfId="6" applyFont="1" applyFill="1" applyBorder="1" applyAlignment="1" applyProtection="1">
      <alignment horizontal="center"/>
    </xf>
    <xf numFmtId="0" fontId="21" fillId="8" borderId="0" xfId="6" applyFont="1" applyFill="1" applyBorder="1" applyAlignment="1" applyProtection="1"/>
    <xf numFmtId="0" fontId="14" fillId="0" borderId="0" xfId="0" applyFont="1"/>
    <xf numFmtId="49" fontId="12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right" vertical="top"/>
    </xf>
    <xf numFmtId="49" fontId="12" fillId="0" borderId="0" xfId="0" applyNumberFormat="1" applyFont="1" applyAlignment="1">
      <alignment horizontal="center" vertical="top"/>
    </xf>
    <xf numFmtId="0" fontId="14" fillId="9" borderId="7" xfId="1" applyFont="1" applyFill="1" applyBorder="1" applyAlignment="1" applyProtection="1">
      <alignment horizontal="center"/>
      <protection locked="0"/>
    </xf>
    <xf numFmtId="49" fontId="12" fillId="9" borderId="7" xfId="0" applyNumberFormat="1" applyFont="1" applyFill="1" applyBorder="1" applyAlignment="1" applyProtection="1">
      <alignment horizontal="center"/>
      <protection locked="0"/>
    </xf>
    <xf numFmtId="0" fontId="23" fillId="0" borderId="0" xfId="0" applyFont="1"/>
    <xf numFmtId="0" fontId="14" fillId="0" borderId="0" xfId="0" applyFont="1" applyAlignment="1">
      <alignment horizontal="center"/>
    </xf>
    <xf numFmtId="0" fontId="14" fillId="9" borderId="7" xfId="0" applyFont="1" applyFill="1" applyBorder="1" applyProtection="1">
      <protection locked="0"/>
    </xf>
    <xf numFmtId="0" fontId="14" fillId="0" borderId="0" xfId="1" applyFont="1" applyFill="1" applyBorder="1" applyAlignment="1" applyProtection="1">
      <alignment horizontal="center"/>
    </xf>
    <xf numFmtId="0" fontId="14" fillId="0" borderId="0" xfId="0" applyFont="1" applyAlignment="1">
      <alignment wrapText="1"/>
    </xf>
    <xf numFmtId="0" fontId="12" fillId="9" borderId="7" xfId="1" applyFont="1" applyFill="1" applyBorder="1" applyAlignment="1" applyProtection="1">
      <alignment horizontal="center" vertical="top"/>
      <protection locked="0"/>
    </xf>
    <xf numFmtId="0" fontId="12" fillId="0" borderId="0" xfId="0" applyFont="1"/>
    <xf numFmtId="0" fontId="12" fillId="0" borderId="0" xfId="4" applyFont="1" applyFill="1" applyBorder="1" applyAlignment="1" applyProtection="1">
      <alignment horizontal="left"/>
    </xf>
    <xf numFmtId="0" fontId="13" fillId="0" borderId="0" xfId="0" applyFont="1" applyAlignment="1">
      <alignment horizontal="left" vertical="top" wrapText="1"/>
    </xf>
    <xf numFmtId="0" fontId="17" fillId="8" borderId="0" xfId="4" applyFont="1" applyFill="1" applyBorder="1" applyAlignment="1" applyProtection="1">
      <alignment horizontal="left"/>
    </xf>
    <xf numFmtId="0" fontId="6" fillId="0" borderId="7" xfId="0" applyFont="1" applyBorder="1"/>
    <xf numFmtId="2" fontId="6" fillId="0" borderId="7" xfId="0" applyNumberFormat="1" applyFont="1" applyBorder="1"/>
    <xf numFmtId="0" fontId="17" fillId="8" borderId="0" xfId="6" applyFont="1" applyFill="1" applyBorder="1" applyAlignment="1" applyProtection="1">
      <alignment horizontal="left"/>
    </xf>
    <xf numFmtId="0" fontId="16" fillId="8" borderId="0" xfId="0" applyFont="1" applyFill="1" applyAlignment="1">
      <alignment horizontal="center"/>
    </xf>
    <xf numFmtId="0" fontId="15" fillId="8" borderId="0" xfId="6" applyFont="1" applyFill="1" applyBorder="1" applyAlignment="1" applyProtection="1">
      <alignment horizontal="center" wrapText="1"/>
    </xf>
    <xf numFmtId="0" fontId="9" fillId="0" borderId="0" xfId="5" applyFont="1" applyBorder="1" applyAlignment="1" applyProtection="1"/>
    <xf numFmtId="49" fontId="8" fillId="0" borderId="0" xfId="0" applyNumberFormat="1" applyFont="1" applyAlignment="1">
      <alignment horizontal="center"/>
    </xf>
    <xf numFmtId="0" fontId="12" fillId="0" borderId="0" xfId="6" applyFont="1" applyFill="1" applyBorder="1" applyAlignment="1" applyProtection="1">
      <alignment horizontal="left"/>
    </xf>
    <xf numFmtId="0" fontId="13" fillId="0" borderId="0" xfId="0" applyFont="1"/>
    <xf numFmtId="0" fontId="6" fillId="0" borderId="0" xfId="1" applyFont="1" applyFill="1" applyBorder="1" applyAlignment="1" applyProtection="1">
      <alignment horizontal="center"/>
    </xf>
    <xf numFmtId="49" fontId="7" fillId="0" borderId="0" xfId="0" applyNumberFormat="1" applyFont="1" applyAlignment="1">
      <alignment horizontal="center"/>
    </xf>
    <xf numFmtId="0" fontId="14" fillId="0" borderId="0" xfId="1" applyFont="1" applyFill="1" applyBorder="1" applyProtection="1"/>
    <xf numFmtId="0" fontId="8" fillId="0" borderId="0" xfId="0" applyFont="1"/>
    <xf numFmtId="0" fontId="24" fillId="8" borderId="8" xfId="0" applyFont="1" applyFill="1" applyBorder="1" applyAlignment="1">
      <alignment wrapText="1"/>
    </xf>
    <xf numFmtId="0" fontId="24" fillId="8" borderId="10" xfId="0" applyFont="1" applyFill="1" applyBorder="1" applyAlignment="1">
      <alignment wrapText="1"/>
    </xf>
    <xf numFmtId="0" fontId="24" fillId="8" borderId="0" xfId="0" applyFont="1" applyFill="1" applyAlignment="1">
      <alignment wrapText="1"/>
    </xf>
    <xf numFmtId="0" fontId="24" fillId="8" borderId="0" xfId="0" applyFont="1" applyFill="1"/>
    <xf numFmtId="0" fontId="6" fillId="0" borderId="0" xfId="1" applyFont="1" applyFill="1" applyBorder="1" applyProtection="1"/>
    <xf numFmtId="0" fontId="6" fillId="0" borderId="0" xfId="0" applyFont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0" borderId="0" xfId="2" applyFont="1" applyFill="1" applyBorder="1" applyProtection="1"/>
    <xf numFmtId="0" fontId="10" fillId="0" borderId="0" xfId="3" applyFont="1" applyFill="1" applyBorder="1" applyProtection="1"/>
    <xf numFmtId="0" fontId="19" fillId="0" borderId="0" xfId="3" applyFont="1" applyFill="1" applyBorder="1" applyProtection="1"/>
    <xf numFmtId="0" fontId="7" fillId="0" borderId="1" xfId="7" applyFont="1" applyBorder="1" applyProtection="1"/>
    <xf numFmtId="0" fontId="14" fillId="0" borderId="0" xfId="1" applyFont="1" applyFill="1" applyBorder="1" applyAlignment="1" applyProtection="1">
      <alignment horizontal="left" vertical="top"/>
    </xf>
    <xf numFmtId="0" fontId="12" fillId="0" borderId="0" xfId="0" applyFont="1" applyAlignment="1">
      <alignment horizontal="left" vertical="top" wrapText="1"/>
    </xf>
    <xf numFmtId="164" fontId="14" fillId="0" borderId="0" xfId="0" applyNumberFormat="1" applyFont="1" applyAlignment="1">
      <alignment horizontal="center"/>
    </xf>
    <xf numFmtId="164" fontId="17" fillId="8" borderId="0" xfId="6" applyNumberFormat="1" applyFont="1" applyFill="1" applyBorder="1" applyAlignment="1" applyProtection="1">
      <alignment horizontal="center"/>
    </xf>
    <xf numFmtId="164" fontId="12" fillId="0" borderId="0" xfId="1" applyNumberFormat="1" applyFont="1" applyFill="1" applyBorder="1" applyAlignment="1" applyProtection="1">
      <alignment horizontal="center"/>
    </xf>
    <xf numFmtId="164" fontId="14" fillId="0" borderId="0" xfId="1" applyNumberFormat="1" applyFont="1" applyFill="1" applyBorder="1" applyAlignment="1" applyProtection="1">
      <alignment horizontal="center" vertical="top"/>
    </xf>
    <xf numFmtId="164" fontId="12" fillId="0" borderId="0" xfId="1" applyNumberFormat="1" applyFont="1" applyFill="1" applyBorder="1" applyAlignment="1" applyProtection="1">
      <alignment horizontal="center" vertical="top"/>
    </xf>
    <xf numFmtId="164" fontId="14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/>
    </xf>
    <xf numFmtId="164" fontId="12" fillId="0" borderId="0" xfId="6" applyNumberFormat="1" applyFont="1" applyFill="1" applyBorder="1" applyAlignment="1" applyProtection="1">
      <alignment horizontal="center"/>
    </xf>
    <xf numFmtId="164" fontId="12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0" fillId="0" borderId="0" xfId="0" applyAlignment="1">
      <alignment horizontal="left"/>
    </xf>
    <xf numFmtId="164" fontId="14" fillId="0" borderId="0" xfId="0" applyNumberFormat="1" applyFont="1" applyAlignment="1">
      <alignment horizontal="center" vertical="top" wrapText="1"/>
    </xf>
    <xf numFmtId="0" fontId="17" fillId="0" borderId="0" xfId="6" applyFont="1" applyFill="1" applyBorder="1" applyProtection="1"/>
    <xf numFmtId="0" fontId="15" fillId="0" borderId="0" xfId="6" applyFont="1" applyFill="1" applyBorder="1" applyAlignment="1" applyProtection="1">
      <alignment horizontal="left"/>
    </xf>
    <xf numFmtId="0" fontId="15" fillId="0" borderId="0" xfId="6" applyFont="1" applyFill="1" applyBorder="1" applyAlignment="1" applyProtection="1">
      <alignment horizontal="center"/>
    </xf>
    <xf numFmtId="0" fontId="15" fillId="0" borderId="0" xfId="6" applyFont="1" applyFill="1" applyBorder="1" applyAlignment="1" applyProtection="1">
      <alignment horizontal="center" wrapText="1"/>
    </xf>
    <xf numFmtId="0" fontId="21" fillId="0" borderId="0" xfId="6" applyFont="1" applyFill="1" applyBorder="1" applyAlignment="1" applyProtection="1">
      <alignment horizontal="left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164" fontId="21" fillId="0" borderId="0" xfId="0" applyNumberFormat="1" applyFont="1"/>
    <xf numFmtId="0" fontId="22" fillId="0" borderId="0" xfId="0" applyFont="1"/>
    <xf numFmtId="0" fontId="0" fillId="0" borderId="0" xfId="0" applyProtection="1">
      <protection locked="0"/>
    </xf>
    <xf numFmtId="0" fontId="11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6" xfId="0" applyFont="1" applyBorder="1"/>
    <xf numFmtId="0" fontId="28" fillId="0" borderId="0" xfId="0" applyFont="1" applyAlignment="1">
      <alignment horizontal="left"/>
    </xf>
    <xf numFmtId="20" fontId="28" fillId="0" borderId="0" xfId="0" applyNumberFormat="1" applyFont="1"/>
    <xf numFmtId="14" fontId="13" fillId="0" borderId="0" xfId="0" applyNumberFormat="1" applyFont="1" applyAlignment="1">
      <alignment horizontal="left" vertical="top" wrapText="1"/>
    </xf>
    <xf numFmtId="49" fontId="13" fillId="0" borderId="0" xfId="0" applyNumberFormat="1" applyFont="1"/>
    <xf numFmtId="14" fontId="29" fillId="9" borderId="7" xfId="0" applyNumberFormat="1" applyFont="1" applyFill="1" applyBorder="1" applyAlignment="1" applyProtection="1">
      <alignment horizontal="left" vertical="top" wrapText="1"/>
      <protection locked="0"/>
    </xf>
    <xf numFmtId="2" fontId="6" fillId="0" borderId="7" xfId="0" applyNumberFormat="1" applyFont="1" applyBorder="1" applyProtection="1">
      <protection locked="0"/>
    </xf>
    <xf numFmtId="0" fontId="29" fillId="9" borderId="7" xfId="0" applyFont="1" applyFill="1" applyBorder="1" applyAlignment="1" applyProtection="1">
      <alignment horizontal="left" vertical="top" wrapText="1"/>
      <protection locked="0"/>
    </xf>
    <xf numFmtId="165" fontId="29" fillId="9" borderId="7" xfId="0" applyNumberFormat="1" applyFont="1" applyFill="1" applyBorder="1" applyProtection="1">
      <protection locked="0"/>
    </xf>
    <xf numFmtId="0" fontId="11" fillId="0" borderId="0" xfId="0" applyFont="1" applyAlignment="1">
      <alignment horizontal="left"/>
    </xf>
    <xf numFmtId="0" fontId="26" fillId="0" borderId="0" xfId="8" applyProtection="1">
      <protection locked="0"/>
    </xf>
    <xf numFmtId="1" fontId="29" fillId="9" borderId="7" xfId="0" applyNumberFormat="1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12" xfId="7" applyFont="1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2" fillId="0" borderId="0" xfId="4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8" fillId="10" borderId="0" xfId="0" applyFont="1" applyFill="1"/>
    <xf numFmtId="0" fontId="0" fillId="10" borderId="0" xfId="0" applyFill="1"/>
    <xf numFmtId="0" fontId="11" fillId="10" borderId="0" xfId="0" applyFont="1" applyFill="1"/>
    <xf numFmtId="0" fontId="31" fillId="10" borderId="0" xfId="0" applyFont="1" applyFill="1"/>
    <xf numFmtId="0" fontId="0" fillId="0" borderId="7" xfId="0" applyBorder="1" applyProtection="1">
      <protection locked="0"/>
    </xf>
    <xf numFmtId="0" fontId="13" fillId="9" borderId="15" xfId="0" applyFont="1" applyFill="1" applyBorder="1" applyProtection="1">
      <protection locked="0"/>
    </xf>
    <xf numFmtId="0" fontId="13" fillId="9" borderId="16" xfId="0" applyFont="1" applyFill="1" applyBorder="1"/>
    <xf numFmtId="0" fontId="0" fillId="9" borderId="2" xfId="0" applyFill="1" applyBorder="1"/>
    <xf numFmtId="164" fontId="14" fillId="0" borderId="0" xfId="0" applyNumberFormat="1" applyFont="1" applyAlignment="1">
      <alignment horizontal="center" vertical="center"/>
    </xf>
    <xf numFmtId="0" fontId="0" fillId="11" borderId="0" xfId="0" applyFill="1"/>
    <xf numFmtId="0" fontId="32" fillId="11" borderId="0" xfId="0" applyFont="1" applyFill="1"/>
    <xf numFmtId="0" fontId="6" fillId="0" borderId="7" xfId="0" applyFont="1" applyBorder="1" applyProtection="1">
      <protection locked="0"/>
    </xf>
    <xf numFmtId="166" fontId="6" fillId="0" borderId="7" xfId="0" applyNumberFormat="1" applyFont="1" applyBorder="1"/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7" fillId="0" borderId="0" xfId="0" applyFont="1"/>
    <xf numFmtId="0" fontId="22" fillId="0" borderId="0" xfId="0" applyFont="1"/>
    <xf numFmtId="0" fontId="0" fillId="0" borderId="0" xfId="0"/>
    <xf numFmtId="0" fontId="29" fillId="9" borderId="7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29" fillId="9" borderId="7" xfId="0" applyFont="1" applyFill="1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4" fillId="9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vertical="center"/>
    </xf>
    <xf numFmtId="0" fontId="29" fillId="9" borderId="9" xfId="0" applyFont="1" applyFill="1" applyBorder="1" applyAlignment="1" applyProtection="1">
      <alignment vertical="top" wrapText="1"/>
      <protection locked="0"/>
    </xf>
    <xf numFmtId="0" fontId="13" fillId="0" borderId="10" xfId="0" applyFont="1" applyBorder="1" applyAlignment="1" applyProtection="1">
      <alignment vertical="top" wrapText="1"/>
      <protection locked="0"/>
    </xf>
    <xf numFmtId="0" fontId="13" fillId="0" borderId="11" xfId="0" applyFont="1" applyBorder="1" applyAlignment="1" applyProtection="1">
      <alignment vertical="top" wrapText="1"/>
      <protection locked="0"/>
    </xf>
    <xf numFmtId="0" fontId="13" fillId="0" borderId="8" xfId="0" applyFont="1" applyBorder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12" xfId="0" applyFont="1" applyBorder="1" applyAlignment="1" applyProtection="1">
      <alignment vertical="top" wrapText="1"/>
      <protection locked="0"/>
    </xf>
    <xf numFmtId="0" fontId="13" fillId="0" borderId="13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14" xfId="0" applyFont="1" applyBorder="1" applyAlignment="1" applyProtection="1">
      <alignment vertical="top" wrapText="1"/>
      <protection locked="0"/>
    </xf>
    <xf numFmtId="0" fontId="12" fillId="0" borderId="0" xfId="1" applyFont="1" applyFill="1" applyBorder="1" applyAlignment="1" applyProtection="1">
      <alignment horizontal="center"/>
    </xf>
    <xf numFmtId="164" fontId="14" fillId="0" borderId="0" xfId="0" applyNumberFormat="1" applyFont="1" applyAlignment="1" applyProtection="1">
      <alignment horizontal="right"/>
    </xf>
    <xf numFmtId="49" fontId="12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left" wrapText="1"/>
    </xf>
    <xf numFmtId="0" fontId="14" fillId="0" borderId="0" xfId="0" applyFont="1" applyProtection="1"/>
  </cellXfs>
  <cellStyles count="9">
    <cellStyle name="20 % – uthevingsfarge 1" xfId="1" builtinId="30"/>
    <cellStyle name="20 % – uthevingsfarge 6" xfId="2" builtinId="50"/>
    <cellStyle name="40 % – uthevingsfarge 1" xfId="3" builtinId="31"/>
    <cellStyle name="Beregning" xfId="4" builtinId="22"/>
    <cellStyle name="Hyperkobling" xfId="8" builtinId="8"/>
    <cellStyle name="Normal" xfId="0" builtinId="0"/>
    <cellStyle name="Overskrift 1" xfId="5" builtinId="16" customBuiltin="1"/>
    <cellStyle name="Overskrift 2" xfId="6" builtinId="17"/>
    <cellStyle name="Overskrift 4" xfId="7" builtinId="19"/>
  </cellStyles>
  <dxfs count="0"/>
  <tableStyles count="0" defaultTableStyle="TableStyleMedium2" defaultPivotStyle="PivotStyleLight16"/>
  <colors>
    <mruColors>
      <color rgb="FF7D4F64"/>
      <color rgb="FFC9B7BE"/>
      <color rgb="FFD6BCCD"/>
      <color rgb="FFB486A5"/>
      <color rgb="FF9E6289"/>
      <color rgb="FFA77194"/>
      <color rgb="FF554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fmlaLink="$B$105" lockText="1"/>
</file>

<file path=xl/ctrlProps/ctrlProp7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1663066</xdr:colOff>
      <xdr:row>46</xdr:row>
      <xdr:rowOff>57150</xdr:rowOff>
    </xdr:from>
    <xdr:to>
      <xdr:col>5</xdr:col>
      <xdr:colOff>89536</xdr:colOff>
      <xdr:row>50</xdr:row>
      <xdr:rowOff>51491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2641" y="8877300"/>
          <a:ext cx="3246120" cy="8736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9</xdr:col>
          <xdr:colOff>457200</xdr:colOff>
          <xdr:row>33</xdr:row>
          <xdr:rowOff>200025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33</xdr:row>
          <xdr:rowOff>19050</xdr:rowOff>
        </xdr:from>
        <xdr:to>
          <xdr:col>10</xdr:col>
          <xdr:colOff>533400</xdr:colOff>
          <xdr:row>33</xdr:row>
          <xdr:rowOff>171450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8F8F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11.00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33</xdr:row>
          <xdr:rowOff>28575</xdr:rowOff>
        </xdr:from>
        <xdr:to>
          <xdr:col>12</xdr:col>
          <xdr:colOff>819150</xdr:colOff>
          <xdr:row>33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8F8F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12.30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33</xdr:row>
          <xdr:rowOff>19050</xdr:rowOff>
        </xdr:from>
        <xdr:to>
          <xdr:col>11</xdr:col>
          <xdr:colOff>571500</xdr:colOff>
          <xdr:row>33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8F8F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11.45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2257425</xdr:colOff>
          <xdr:row>34</xdr:row>
          <xdr:rowOff>38100</xdr:rowOff>
        </xdr:from>
        <xdr:to>
          <xdr:col>9</xdr:col>
          <xdr:colOff>457200</xdr:colOff>
          <xdr:row>35</xdr:row>
          <xdr:rowOff>85725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8F8F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0</xdr:rowOff>
        </xdr:from>
        <xdr:to>
          <xdr:col>11</xdr:col>
          <xdr:colOff>657225</xdr:colOff>
          <xdr:row>25</xdr:row>
          <xdr:rowOff>9525</xdr:rowOff>
        </xdr:to>
        <xdr:sp macro="" textlink="">
          <xdr:nvSpPr>
            <xdr:cNvPr id="1070" name="Check Box 46" descr=" Gruppe (kr 550,- i tillegg)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AEAEA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Gruppe (kr 550,- i tillegg)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24</xdr:row>
          <xdr:rowOff>19050</xdr:rowOff>
        </xdr:from>
        <xdr:to>
          <xdr:col>10</xdr:col>
          <xdr:colOff>0</xdr:colOff>
          <xdr:row>24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EAEAEA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Klasserom (standard)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erum.kommune.no/globalassets/om-barum-kommune/organisasjon/kunnskapssenteret/aktiv-kommune/2021---generelle-leiebetingelser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jpeg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B1:O106"/>
  <sheetViews>
    <sheetView showGridLines="0" tabSelected="1" zoomScaleNormal="100" zoomScalePageLayoutView="60" workbookViewId="0">
      <selection activeCell="D8" sqref="D8"/>
    </sheetView>
  </sheetViews>
  <sheetFormatPr baseColWidth="10" defaultColWidth="11.42578125" defaultRowHeight="15" x14ac:dyDescent="0.25"/>
  <cols>
    <col min="1" max="1" width="6" customWidth="1"/>
    <col min="2" max="2" width="29.5703125" customWidth="1"/>
    <col min="3" max="3" width="24.28515625" customWidth="1"/>
    <col min="4" max="4" width="8" style="12" customWidth="1"/>
    <col min="5" max="5" width="8.28515625" style="13" customWidth="1"/>
    <col min="6" max="6" width="10.5703125" style="13" bestFit="1" customWidth="1"/>
    <col min="7" max="7" width="13.42578125" customWidth="1"/>
    <col min="8" max="8" width="6" customWidth="1"/>
    <col min="9" max="9" width="34" customWidth="1"/>
    <col min="10" max="10" width="23.28515625" customWidth="1"/>
    <col min="11" max="11" width="12" bestFit="1" customWidth="1"/>
    <col min="12" max="12" width="10.85546875" customWidth="1"/>
    <col min="13" max="13" width="16.7109375" customWidth="1"/>
  </cols>
  <sheetData>
    <row r="1" spans="2:14" ht="13.15" customHeight="1" x14ac:dyDescent="0.25">
      <c r="B1" s="125" t="s">
        <v>143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2:14" ht="19.899999999999999" customHeight="1" x14ac:dyDescent="0.25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2:14" ht="8.4499999999999993" customHeight="1" x14ac:dyDescent="0.25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2:14" x14ac:dyDescent="0.25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2:14" ht="14.45" x14ac:dyDescent="0.35">
      <c r="D5"/>
      <c r="E5"/>
      <c r="F5"/>
    </row>
    <row r="6" spans="2:14" ht="19.5" x14ac:dyDescent="0.3">
      <c r="B6" s="41" t="s">
        <v>113</v>
      </c>
      <c r="C6" s="42"/>
      <c r="D6" s="21" t="s">
        <v>19</v>
      </c>
      <c r="E6" s="21" t="s">
        <v>20</v>
      </c>
      <c r="F6" s="21" t="s">
        <v>21</v>
      </c>
      <c r="G6" s="43" t="s">
        <v>126</v>
      </c>
      <c r="H6" s="44"/>
      <c r="I6" s="80"/>
      <c r="J6" s="81"/>
      <c r="K6" s="82"/>
      <c r="L6" s="82"/>
      <c r="M6" s="83"/>
      <c r="N6" s="82"/>
    </row>
    <row r="7" spans="2:14" ht="14.45" customHeight="1" x14ac:dyDescent="0.25">
      <c r="B7" s="155"/>
      <c r="C7" s="154"/>
      <c r="D7" s="151"/>
      <c r="E7" s="152"/>
      <c r="F7" s="152"/>
      <c r="G7" s="153"/>
      <c r="I7" s="23"/>
      <c r="J7" s="75"/>
      <c r="K7" s="66"/>
      <c r="L7" s="68"/>
      <c r="M7" s="66"/>
      <c r="N7" s="66"/>
    </row>
    <row r="8" spans="2:14" ht="15" customHeight="1" x14ac:dyDescent="0.25">
      <c r="B8" s="129" t="s">
        <v>137</v>
      </c>
      <c r="C8" s="130"/>
      <c r="D8" s="34"/>
      <c r="E8" s="25">
        <v>145</v>
      </c>
      <c r="F8" s="25">
        <f>D8*E8</f>
        <v>0</v>
      </c>
      <c r="G8" s="26" t="s">
        <v>22</v>
      </c>
      <c r="I8" s="23"/>
      <c r="J8" s="64"/>
      <c r="K8" s="69"/>
      <c r="L8" s="70"/>
      <c r="M8" s="71"/>
      <c r="N8" s="71"/>
    </row>
    <row r="9" spans="2:14" ht="17.45" customHeight="1" x14ac:dyDescent="0.25">
      <c r="B9" s="127" t="s">
        <v>112</v>
      </c>
      <c r="C9" s="128"/>
      <c r="D9" s="128"/>
      <c r="E9" s="128"/>
      <c r="F9" s="128"/>
      <c r="G9" s="45"/>
      <c r="I9" s="23"/>
      <c r="J9" s="64"/>
      <c r="K9" s="69"/>
      <c r="L9" s="72"/>
      <c r="M9" s="69"/>
      <c r="N9" s="66"/>
    </row>
    <row r="10" spans="2:14" ht="15.75" x14ac:dyDescent="0.25">
      <c r="G10" s="45"/>
      <c r="I10" s="35"/>
      <c r="J10" s="76"/>
      <c r="K10" s="72"/>
      <c r="L10" s="72"/>
      <c r="M10" s="70"/>
      <c r="N10" s="72"/>
    </row>
    <row r="11" spans="2:14" ht="17.45" customHeight="1" x14ac:dyDescent="0.3">
      <c r="B11" s="15" t="s">
        <v>132</v>
      </c>
      <c r="C11" s="14"/>
      <c r="D11" s="21" t="s">
        <v>19</v>
      </c>
      <c r="E11" s="21" t="s">
        <v>20</v>
      </c>
      <c r="F11" s="21" t="s">
        <v>21</v>
      </c>
      <c r="G11" s="43" t="s">
        <v>135</v>
      </c>
      <c r="I11" s="23"/>
      <c r="J11" s="46"/>
      <c r="K11" s="73"/>
      <c r="L11" s="79"/>
      <c r="M11" s="66"/>
      <c r="N11" s="66"/>
    </row>
    <row r="12" spans="2:14" ht="15.75" x14ac:dyDescent="0.25">
      <c r="B12" s="23" t="s">
        <v>7</v>
      </c>
      <c r="C12" s="23" t="s">
        <v>9</v>
      </c>
      <c r="D12" s="27"/>
      <c r="E12" s="66">
        <v>165</v>
      </c>
      <c r="F12" s="66">
        <f t="shared" ref="F12:F19" si="0">D12*E12</f>
        <v>0</v>
      </c>
      <c r="G12" s="28"/>
      <c r="I12" s="46"/>
      <c r="J12" s="76"/>
      <c r="K12" s="72"/>
      <c r="L12" s="74"/>
      <c r="M12" s="72"/>
      <c r="N12" s="72"/>
    </row>
    <row r="13" spans="2:14" ht="15.75" customHeight="1" x14ac:dyDescent="0.25">
      <c r="B13" s="23" t="s">
        <v>104</v>
      </c>
      <c r="C13" s="23"/>
      <c r="D13" s="27"/>
      <c r="E13" s="66">
        <v>165</v>
      </c>
      <c r="F13" s="66">
        <f t="shared" si="0"/>
        <v>0</v>
      </c>
      <c r="G13" s="28"/>
      <c r="I13" s="84"/>
      <c r="J13" s="85"/>
      <c r="K13" s="85"/>
      <c r="L13" s="86"/>
      <c r="M13" s="85"/>
      <c r="N13" s="87"/>
    </row>
    <row r="14" spans="2:14" ht="15.75" customHeight="1" x14ac:dyDescent="0.25">
      <c r="B14" s="23" t="s">
        <v>105</v>
      </c>
      <c r="C14" s="23"/>
      <c r="D14" s="27"/>
      <c r="E14" s="66">
        <v>165</v>
      </c>
      <c r="F14" s="66">
        <f t="shared" ref="F14" si="1">D14*E14</f>
        <v>0</v>
      </c>
      <c r="G14" s="28"/>
      <c r="I14" s="46"/>
      <c r="J14" s="35"/>
      <c r="K14" s="35"/>
      <c r="L14" s="65"/>
      <c r="M14" s="35"/>
      <c r="N14" s="35"/>
    </row>
    <row r="15" spans="2:14" ht="15.75" x14ac:dyDescent="0.25">
      <c r="B15" s="23" t="s">
        <v>8</v>
      </c>
      <c r="C15" s="23" t="s">
        <v>1</v>
      </c>
      <c r="D15" s="27"/>
      <c r="E15" s="66">
        <v>110</v>
      </c>
      <c r="F15" s="66">
        <f>D15*E15</f>
        <v>0</v>
      </c>
      <c r="G15" s="28"/>
      <c r="I15" s="65"/>
      <c r="J15" s="37"/>
      <c r="K15" s="37"/>
      <c r="L15" s="19"/>
    </row>
    <row r="16" spans="2:14" ht="15.75" x14ac:dyDescent="0.25">
      <c r="B16" s="23" t="s">
        <v>106</v>
      </c>
      <c r="C16" s="23"/>
      <c r="D16" s="27"/>
      <c r="E16" s="66">
        <v>110</v>
      </c>
      <c r="F16" s="66">
        <f t="shared" si="0"/>
        <v>0</v>
      </c>
      <c r="G16" s="28"/>
      <c r="I16" s="65"/>
      <c r="J16" s="97"/>
      <c r="K16" s="37"/>
      <c r="L16" s="19"/>
    </row>
    <row r="17" spans="2:15" ht="17.25" x14ac:dyDescent="0.3">
      <c r="B17" s="23" t="s">
        <v>107</v>
      </c>
      <c r="C17" s="23"/>
      <c r="D17" s="27"/>
      <c r="E17" s="66">
        <v>110</v>
      </c>
      <c r="F17" s="66">
        <f t="shared" ref="F17:F18" si="2">D17*E17</f>
        <v>0</v>
      </c>
      <c r="G17" s="28"/>
      <c r="I17" s="35"/>
      <c r="J17" s="98"/>
      <c r="K17" s="47"/>
      <c r="L17" s="88"/>
    </row>
    <row r="18" spans="2:15" ht="17.25" x14ac:dyDescent="0.3">
      <c r="B18" s="23" t="s">
        <v>219</v>
      </c>
      <c r="C18" s="23" t="s">
        <v>220</v>
      </c>
      <c r="D18" s="27"/>
      <c r="E18" s="66">
        <v>20</v>
      </c>
      <c r="F18" s="66">
        <f t="shared" si="2"/>
        <v>0</v>
      </c>
      <c r="G18" s="28"/>
      <c r="I18" s="35"/>
      <c r="J18" s="98"/>
      <c r="K18" s="47"/>
      <c r="L18" s="88"/>
    </row>
    <row r="19" spans="2:15" ht="15.75" x14ac:dyDescent="0.25">
      <c r="B19" s="23" t="s">
        <v>0</v>
      </c>
      <c r="C19" s="23" t="s">
        <v>2</v>
      </c>
      <c r="D19" s="27"/>
      <c r="E19" s="66">
        <v>35</v>
      </c>
      <c r="F19" s="66">
        <f t="shared" si="0"/>
        <v>0</v>
      </c>
      <c r="G19" s="28"/>
      <c r="I19" s="36"/>
      <c r="J19" s="47"/>
      <c r="K19" s="47"/>
    </row>
    <row r="20" spans="2:15" ht="15.75" customHeight="1" x14ac:dyDescent="0.3">
      <c r="B20" s="23"/>
      <c r="C20" s="23"/>
      <c r="D20" s="32"/>
      <c r="E20" s="66"/>
      <c r="F20" s="66"/>
      <c r="G20" s="24"/>
      <c r="I20" s="132"/>
      <c r="J20" s="133"/>
      <c r="K20" s="133"/>
      <c r="L20" s="133"/>
      <c r="M20" s="134"/>
      <c r="N20" s="134"/>
    </row>
    <row r="21" spans="2:15" ht="17.25" x14ac:dyDescent="0.3">
      <c r="B21" s="15" t="s">
        <v>133</v>
      </c>
      <c r="C21" s="14"/>
      <c r="D21" s="21" t="s">
        <v>19</v>
      </c>
      <c r="E21" s="21" t="s">
        <v>20</v>
      </c>
      <c r="F21" s="21" t="s">
        <v>21</v>
      </c>
      <c r="G21" s="43" t="s">
        <v>135</v>
      </c>
      <c r="I21" s="38" t="s">
        <v>139</v>
      </c>
      <c r="J21" s="52"/>
      <c r="K21" s="53"/>
      <c r="L21" s="54"/>
      <c r="M21" s="55"/>
      <c r="N21" s="55"/>
    </row>
    <row r="22" spans="2:15" ht="15.75" x14ac:dyDescent="0.25">
      <c r="B22" s="29"/>
      <c r="C22" s="29" t="s">
        <v>130</v>
      </c>
      <c r="D22" s="30"/>
      <c r="E22" s="66"/>
      <c r="F22" s="66"/>
      <c r="G22" s="24"/>
      <c r="I22" s="65" t="s">
        <v>149</v>
      </c>
      <c r="J22" s="101"/>
      <c r="K22" s="47"/>
      <c r="L22" s="47"/>
    </row>
    <row r="23" spans="2:15" ht="15.6" customHeight="1" x14ac:dyDescent="0.25">
      <c r="B23" s="50"/>
      <c r="C23" s="31"/>
      <c r="D23" s="27"/>
      <c r="E23" s="66">
        <v>80</v>
      </c>
      <c r="F23" s="66">
        <f t="shared" ref="F23:F27" si="3">D23*E23</f>
        <v>0</v>
      </c>
      <c r="G23" s="28"/>
      <c r="I23" s="65" t="s">
        <v>145</v>
      </c>
      <c r="J23" s="99"/>
      <c r="K23" s="47"/>
      <c r="L23" s="47"/>
    </row>
    <row r="24" spans="2:15" ht="15.6" customHeight="1" x14ac:dyDescent="0.25">
      <c r="B24" s="50"/>
      <c r="C24" s="31"/>
      <c r="D24" s="27"/>
      <c r="E24" s="66">
        <v>80</v>
      </c>
      <c r="F24" s="66">
        <f t="shared" si="3"/>
        <v>0</v>
      </c>
      <c r="G24" s="28"/>
      <c r="I24" s="35" t="s">
        <v>146</v>
      </c>
      <c r="J24" s="102"/>
      <c r="K24" s="107"/>
      <c r="L24" s="107"/>
    </row>
    <row r="25" spans="2:15" ht="15.75" x14ac:dyDescent="0.25">
      <c r="B25" s="50"/>
      <c r="C25" s="31"/>
      <c r="D25" s="27"/>
      <c r="E25" s="66">
        <v>80</v>
      </c>
      <c r="F25" s="66">
        <f t="shared" si="3"/>
        <v>0</v>
      </c>
      <c r="G25" s="28"/>
      <c r="I25" s="36" t="s">
        <v>214</v>
      </c>
      <c r="J25" s="117"/>
      <c r="K25" s="118"/>
      <c r="L25" s="119"/>
      <c r="M25" s="120">
        <f>IF(B105,550,0)</f>
        <v>0</v>
      </c>
      <c r="O25" s="51"/>
    </row>
    <row r="26" spans="2:15" ht="14.45" customHeight="1" x14ac:dyDescent="0.25">
      <c r="B26" s="50"/>
      <c r="C26" s="31"/>
      <c r="D26" s="27"/>
      <c r="E26" s="66">
        <v>80</v>
      </c>
      <c r="F26" s="66">
        <f t="shared" si="3"/>
        <v>0</v>
      </c>
      <c r="G26" s="28"/>
      <c r="I26" s="36" t="s">
        <v>202</v>
      </c>
      <c r="J26" s="135"/>
      <c r="K26" s="136"/>
      <c r="L26" s="136"/>
      <c r="M26" s="136"/>
    </row>
    <row r="27" spans="2:15" ht="15.6" customHeight="1" x14ac:dyDescent="0.25">
      <c r="B27" s="50"/>
      <c r="C27" s="31"/>
      <c r="D27" s="27"/>
      <c r="E27" s="66">
        <v>80</v>
      </c>
      <c r="F27" s="66">
        <f t="shared" si="3"/>
        <v>0</v>
      </c>
      <c r="G27" s="28"/>
      <c r="I27" s="36" t="s">
        <v>206</v>
      </c>
      <c r="J27" s="135"/>
      <c r="K27" s="136"/>
      <c r="L27" s="136"/>
      <c r="M27" s="136"/>
    </row>
    <row r="28" spans="2:15" ht="15.75" x14ac:dyDescent="0.25">
      <c r="B28" s="56"/>
      <c r="C28" s="57"/>
      <c r="D28" s="48"/>
      <c r="E28" s="20"/>
      <c r="F28" s="20"/>
      <c r="G28" s="49"/>
      <c r="I28" s="36" t="s">
        <v>207</v>
      </c>
      <c r="J28" s="135"/>
      <c r="K28" s="136"/>
      <c r="L28" s="136"/>
      <c r="M28" s="136"/>
    </row>
    <row r="29" spans="2:15" ht="17.25" x14ac:dyDescent="0.3">
      <c r="B29" s="15" t="s">
        <v>124</v>
      </c>
      <c r="C29" s="15"/>
      <c r="D29" s="21" t="s">
        <v>19</v>
      </c>
      <c r="E29" s="21" t="s">
        <v>20</v>
      </c>
      <c r="F29" s="21" t="s">
        <v>21</v>
      </c>
      <c r="G29" s="43" t="s">
        <v>135</v>
      </c>
      <c r="I29" s="36" t="s">
        <v>204</v>
      </c>
      <c r="J29" s="137"/>
      <c r="K29" s="138"/>
      <c r="L29" s="138"/>
      <c r="M29" s="136"/>
    </row>
    <row r="30" spans="2:15" ht="15.75" customHeight="1" x14ac:dyDescent="0.25">
      <c r="B30" s="23"/>
      <c r="C30" s="29" t="s">
        <v>129</v>
      </c>
      <c r="D30" s="32"/>
      <c r="E30" s="66"/>
      <c r="F30" s="66"/>
      <c r="G30" s="24"/>
      <c r="I30" s="36" t="s">
        <v>205</v>
      </c>
      <c r="J30" s="137"/>
      <c r="K30" s="138"/>
      <c r="L30" s="138"/>
      <c r="M30" s="136"/>
    </row>
    <row r="31" spans="2:15" ht="15.75" x14ac:dyDescent="0.25">
      <c r="B31" s="33" t="s">
        <v>127</v>
      </c>
      <c r="C31" s="31"/>
      <c r="D31" s="27"/>
      <c r="E31" s="66">
        <v>80</v>
      </c>
      <c r="F31" s="66">
        <f>D31*E31</f>
        <v>0</v>
      </c>
      <c r="G31" s="28"/>
      <c r="L31" s="106"/>
    </row>
    <row r="32" spans="2:15" ht="15.75" x14ac:dyDescent="0.25">
      <c r="B32" s="33" t="s">
        <v>127</v>
      </c>
      <c r="C32" s="31"/>
      <c r="D32" s="27"/>
      <c r="E32" s="66">
        <v>80</v>
      </c>
      <c r="F32" s="66">
        <f t="shared" ref="F32:F33" si="4">D32*E32</f>
        <v>0</v>
      </c>
      <c r="G32" s="28"/>
      <c r="I32" s="36" t="s">
        <v>147</v>
      </c>
      <c r="J32" s="47"/>
      <c r="K32" s="89"/>
    </row>
    <row r="33" spans="2:14" ht="15.75" x14ac:dyDescent="0.25">
      <c r="B33" s="33" t="s">
        <v>127</v>
      </c>
      <c r="C33" s="31"/>
      <c r="D33" s="27"/>
      <c r="E33" s="66">
        <v>80</v>
      </c>
      <c r="F33" s="66">
        <f t="shared" ref="F33" si="5">D33*E33</f>
        <v>0</v>
      </c>
      <c r="G33" s="28"/>
      <c r="I33" s="36" t="s">
        <v>148</v>
      </c>
      <c r="J33" s="105"/>
    </row>
    <row r="34" spans="2:14" ht="17.25" customHeight="1" x14ac:dyDescent="0.25">
      <c r="B34" s="23" t="s">
        <v>128</v>
      </c>
      <c r="C34" s="31"/>
      <c r="D34" s="27"/>
      <c r="E34" s="66">
        <v>80</v>
      </c>
      <c r="F34" s="66">
        <f>D34*E34</f>
        <v>0</v>
      </c>
      <c r="G34" s="28"/>
      <c r="I34" s="36" t="s">
        <v>142</v>
      </c>
      <c r="J34" s="139" t="s">
        <v>217</v>
      </c>
      <c r="K34" s="140"/>
      <c r="L34" s="140"/>
      <c r="M34" s="140"/>
      <c r="N34" s="141"/>
    </row>
    <row r="35" spans="2:14" ht="15" customHeight="1" x14ac:dyDescent="0.25">
      <c r="B35" s="23" t="s">
        <v>128</v>
      </c>
      <c r="C35" s="31"/>
      <c r="D35" s="27"/>
      <c r="E35" s="66">
        <v>80</v>
      </c>
      <c r="F35" s="66">
        <f>D35*E35</f>
        <v>0</v>
      </c>
      <c r="G35" s="28"/>
      <c r="I35" s="110" t="s">
        <v>141</v>
      </c>
      <c r="J35" s="23"/>
      <c r="K35" s="23"/>
      <c r="L35" s="23"/>
      <c r="N35" s="23"/>
    </row>
    <row r="36" spans="2:14" ht="15.75" x14ac:dyDescent="0.25">
      <c r="B36" s="23" t="s">
        <v>128</v>
      </c>
      <c r="C36" s="31"/>
      <c r="D36" s="27"/>
      <c r="E36" s="66">
        <v>80</v>
      </c>
      <c r="F36" s="66">
        <f>D36*E36</f>
        <v>0</v>
      </c>
      <c r="G36" s="28"/>
      <c r="I36" s="111"/>
      <c r="J36" s="23"/>
      <c r="K36" s="23"/>
      <c r="L36" s="23"/>
      <c r="M36" s="23"/>
      <c r="N36" s="23"/>
    </row>
    <row r="37" spans="2:14" ht="17.25" x14ac:dyDescent="0.3">
      <c r="B37" s="15" t="s">
        <v>125</v>
      </c>
      <c r="C37" s="15"/>
      <c r="D37" s="21" t="s">
        <v>19</v>
      </c>
      <c r="E37" s="21" t="s">
        <v>20</v>
      </c>
      <c r="F37" s="21" t="s">
        <v>21</v>
      </c>
      <c r="G37" s="43" t="s">
        <v>135</v>
      </c>
      <c r="I37" s="35"/>
      <c r="J37" s="23"/>
      <c r="K37" s="23"/>
      <c r="L37" s="23"/>
      <c r="M37" s="23"/>
      <c r="N37" s="23"/>
    </row>
    <row r="38" spans="2:14" ht="31.5" x14ac:dyDescent="0.25">
      <c r="B38" s="23"/>
      <c r="C38" s="29" t="s">
        <v>11</v>
      </c>
      <c r="D38" s="32"/>
      <c r="E38" s="66"/>
      <c r="F38" s="66"/>
      <c r="G38" s="24"/>
      <c r="I38" s="108" t="s">
        <v>140</v>
      </c>
      <c r="J38" s="142"/>
      <c r="K38" s="143"/>
      <c r="L38" s="143"/>
      <c r="M38" s="143"/>
      <c r="N38" s="144"/>
    </row>
    <row r="39" spans="2:14" ht="15.75" customHeight="1" x14ac:dyDescent="0.25">
      <c r="B39" s="23" t="s">
        <v>12</v>
      </c>
      <c r="C39" s="31"/>
      <c r="D39" s="27"/>
      <c r="E39" s="66">
        <v>35</v>
      </c>
      <c r="F39" s="66">
        <f>D39*E39</f>
        <v>0</v>
      </c>
      <c r="G39" s="28"/>
      <c r="I39" s="109"/>
      <c r="J39" s="145"/>
      <c r="K39" s="146"/>
      <c r="L39" s="146"/>
      <c r="M39" s="146"/>
      <c r="N39" s="147"/>
    </row>
    <row r="40" spans="2:14" ht="15.75" x14ac:dyDescent="0.25">
      <c r="B40" s="23" t="s">
        <v>13</v>
      </c>
      <c r="C40" s="23" t="s">
        <v>16</v>
      </c>
      <c r="D40" s="27"/>
      <c r="E40" s="66">
        <v>40</v>
      </c>
      <c r="F40" s="66">
        <f t="shared" ref="F40:F43" si="6">D40*E40</f>
        <v>0</v>
      </c>
      <c r="G40" s="28"/>
      <c r="I40" s="109"/>
      <c r="J40" s="148"/>
      <c r="K40" s="149"/>
      <c r="L40" s="149"/>
      <c r="M40" s="149"/>
      <c r="N40" s="150"/>
    </row>
    <row r="41" spans="2:14" ht="15.75" x14ac:dyDescent="0.25">
      <c r="B41" s="23" t="s">
        <v>14</v>
      </c>
      <c r="C41" s="23" t="s">
        <v>15</v>
      </c>
      <c r="D41" s="27"/>
      <c r="E41" s="66">
        <v>40</v>
      </c>
      <c r="F41" s="66">
        <f t="shared" si="6"/>
        <v>0</v>
      </c>
      <c r="G41" s="28"/>
    </row>
    <row r="42" spans="2:14" ht="15.75" x14ac:dyDescent="0.25">
      <c r="B42" s="23" t="s">
        <v>200</v>
      </c>
      <c r="C42" s="23" t="s">
        <v>201</v>
      </c>
      <c r="D42" s="27"/>
      <c r="E42" s="66">
        <v>160</v>
      </c>
      <c r="F42" s="66">
        <f t="shared" si="6"/>
        <v>0</v>
      </c>
      <c r="G42" s="28"/>
      <c r="I42" s="51"/>
      <c r="J42" s="51"/>
      <c r="K42" s="51"/>
    </row>
    <row r="43" spans="2:14" ht="18.75" x14ac:dyDescent="0.3">
      <c r="B43" s="23" t="s">
        <v>17</v>
      </c>
      <c r="C43" s="23" t="s">
        <v>18</v>
      </c>
      <c r="D43" s="27"/>
      <c r="E43" s="66">
        <v>480</v>
      </c>
      <c r="F43" s="66">
        <f t="shared" si="6"/>
        <v>0</v>
      </c>
      <c r="G43" s="28"/>
      <c r="I43" s="115" t="s">
        <v>208</v>
      </c>
      <c r="J43" s="112"/>
      <c r="K43" s="112"/>
      <c r="L43" s="113"/>
      <c r="M43" s="113"/>
      <c r="N43" s="121"/>
    </row>
    <row r="44" spans="2:14" ht="14.25" customHeight="1" x14ac:dyDescent="0.3">
      <c r="I44" s="114" t="s">
        <v>215</v>
      </c>
      <c r="J44" s="112"/>
      <c r="K44" s="112"/>
      <c r="L44" s="113"/>
      <c r="M44" s="113"/>
      <c r="N44" s="121"/>
    </row>
    <row r="45" spans="2:14" ht="17.100000000000001" customHeight="1" x14ac:dyDescent="0.3">
      <c r="B45" s="16" t="s">
        <v>131</v>
      </c>
      <c r="C45" s="22"/>
      <c r="D45" s="17"/>
      <c r="E45" s="67"/>
      <c r="F45" s="67">
        <f>SUM(F8:F43)</f>
        <v>0</v>
      </c>
      <c r="G45" s="18"/>
      <c r="H45" s="61"/>
      <c r="I45" s="122" t="s">
        <v>216</v>
      </c>
      <c r="J45" s="51"/>
      <c r="K45" s="51"/>
      <c r="L45" s="51"/>
      <c r="M45" s="51"/>
      <c r="N45" s="51"/>
    </row>
    <row r="46" spans="2:14" x14ac:dyDescent="0.25">
      <c r="B46" s="131"/>
      <c r="C46" s="126"/>
      <c r="D46" s="126"/>
      <c r="E46" s="126"/>
      <c r="F46" s="126"/>
      <c r="G46" s="126"/>
      <c r="H46" s="62"/>
      <c r="K46" s="58"/>
      <c r="L46" s="51"/>
      <c r="M46" s="51"/>
      <c r="N46" s="51"/>
    </row>
    <row r="47" spans="2:14" ht="14.45" customHeight="1" x14ac:dyDescent="0.3">
      <c r="I47" s="103" t="s">
        <v>144</v>
      </c>
      <c r="J47" s="95"/>
      <c r="K47" s="95"/>
      <c r="L47" s="58"/>
      <c r="M47" s="59"/>
      <c r="N47" s="59"/>
    </row>
    <row r="48" spans="2:14" ht="18.75" x14ac:dyDescent="0.3">
      <c r="I48" s="90" t="s">
        <v>138</v>
      </c>
      <c r="J48" s="91"/>
      <c r="K48" s="91"/>
      <c r="L48" s="95"/>
      <c r="M48" s="95"/>
      <c r="N48" s="95"/>
    </row>
    <row r="49" spans="3:14" ht="18.75" x14ac:dyDescent="0.3">
      <c r="I49" s="35"/>
      <c r="L49" s="91"/>
      <c r="M49" s="91"/>
      <c r="N49" s="91"/>
    </row>
    <row r="50" spans="3:14" ht="15.75" x14ac:dyDescent="0.25">
      <c r="J50" s="77"/>
    </row>
    <row r="51" spans="3:14" ht="15.75" x14ac:dyDescent="0.25">
      <c r="I51" s="104" t="s">
        <v>136</v>
      </c>
      <c r="J51" s="60"/>
      <c r="K51" s="60"/>
      <c r="M51" t="s">
        <v>221</v>
      </c>
    </row>
    <row r="52" spans="3:14" ht="15.75" x14ac:dyDescent="0.25">
      <c r="K52" s="77"/>
    </row>
    <row r="53" spans="3:14" ht="15.75" x14ac:dyDescent="0.25">
      <c r="K53" s="77"/>
    </row>
    <row r="54" spans="3:14" ht="15.75" hidden="1" x14ac:dyDescent="0.25">
      <c r="K54" s="77"/>
    </row>
    <row r="55" spans="3:14" ht="15.75" hidden="1" x14ac:dyDescent="0.25">
      <c r="K55" s="77"/>
    </row>
    <row r="56" spans="3:14" ht="18.75" hidden="1" x14ac:dyDescent="0.3">
      <c r="C56" s="91" t="s">
        <v>10</v>
      </c>
      <c r="D56" s="92"/>
      <c r="E56" s="93"/>
      <c r="F56" s="93"/>
      <c r="G56" s="91"/>
      <c r="K56" s="77"/>
    </row>
    <row r="57" spans="3:14" ht="18.75" hidden="1" x14ac:dyDescent="0.3">
      <c r="C57" s="94" t="s">
        <v>5</v>
      </c>
      <c r="D57" s="92" t="s">
        <v>102</v>
      </c>
      <c r="E57" s="95" t="s">
        <v>102</v>
      </c>
      <c r="F57" s="93" t="s">
        <v>99</v>
      </c>
      <c r="G57" s="91" t="s">
        <v>150</v>
      </c>
      <c r="K57" s="77"/>
    </row>
    <row r="58" spans="3:14" ht="18.75" hidden="1" x14ac:dyDescent="0.3">
      <c r="C58" s="94" t="s">
        <v>93</v>
      </c>
      <c r="D58" s="92" t="s">
        <v>95</v>
      </c>
      <c r="E58" s="95" t="s">
        <v>103</v>
      </c>
      <c r="F58" s="93" t="s">
        <v>100</v>
      </c>
      <c r="G58" s="96" t="s">
        <v>151</v>
      </c>
      <c r="J58" s="78"/>
      <c r="K58" s="78"/>
    </row>
    <row r="59" spans="3:14" ht="18.75" hidden="1" x14ac:dyDescent="0.3">
      <c r="C59" s="94" t="s">
        <v>94</v>
      </c>
      <c r="D59" s="92" t="s">
        <v>3</v>
      </c>
      <c r="E59" s="95" t="s">
        <v>3</v>
      </c>
      <c r="F59" s="93" t="s">
        <v>101</v>
      </c>
      <c r="G59" s="91" t="s">
        <v>152</v>
      </c>
      <c r="H59" s="63"/>
      <c r="L59" s="78"/>
      <c r="M59" s="78"/>
      <c r="N59" s="78"/>
    </row>
    <row r="60" spans="3:14" ht="18.75" hidden="1" x14ac:dyDescent="0.3">
      <c r="C60" s="94" t="s">
        <v>4</v>
      </c>
      <c r="D60" s="92"/>
      <c r="E60" s="93"/>
      <c r="F60" s="93" t="s">
        <v>98</v>
      </c>
      <c r="G60" s="96" t="s">
        <v>153</v>
      </c>
    </row>
    <row r="61" spans="3:14" ht="18.75" hidden="1" x14ac:dyDescent="0.3">
      <c r="C61" s="94" t="s">
        <v>108</v>
      </c>
      <c r="D61" s="92"/>
      <c r="E61" s="93"/>
      <c r="F61" s="93"/>
      <c r="G61" s="91" t="s">
        <v>154</v>
      </c>
    </row>
    <row r="62" spans="3:14" ht="18.75" hidden="1" x14ac:dyDescent="0.3">
      <c r="C62" s="91" t="s">
        <v>96</v>
      </c>
      <c r="D62" s="92"/>
      <c r="E62" s="93"/>
      <c r="F62" s="93"/>
      <c r="G62" s="96" t="s">
        <v>155</v>
      </c>
    </row>
    <row r="63" spans="3:14" ht="18.75" hidden="1" x14ac:dyDescent="0.3">
      <c r="C63" s="91" t="s">
        <v>97</v>
      </c>
      <c r="D63" s="92"/>
      <c r="E63" s="93"/>
      <c r="F63" s="93"/>
      <c r="G63" s="91" t="s">
        <v>156</v>
      </c>
    </row>
    <row r="64" spans="3:14" ht="18.75" hidden="1" x14ac:dyDescent="0.3">
      <c r="C64" s="91" t="s">
        <v>6</v>
      </c>
      <c r="D64" s="92"/>
      <c r="E64" s="93"/>
      <c r="F64" s="93"/>
      <c r="G64" s="91" t="s">
        <v>157</v>
      </c>
    </row>
    <row r="65" spans="3:8" ht="18.75" hidden="1" x14ac:dyDescent="0.3">
      <c r="C65" s="91" t="s">
        <v>3</v>
      </c>
      <c r="D65" s="92"/>
      <c r="E65" s="93"/>
      <c r="F65" s="93"/>
      <c r="G65" s="91" t="s">
        <v>158</v>
      </c>
    </row>
    <row r="66" spans="3:8" ht="18.75" hidden="1" x14ac:dyDescent="0.3">
      <c r="C66" s="91"/>
      <c r="D66" s="92"/>
      <c r="E66" s="93"/>
      <c r="F66" s="93"/>
      <c r="G66" s="96" t="s">
        <v>159</v>
      </c>
    </row>
    <row r="67" spans="3:8" ht="18.75" hidden="1" x14ac:dyDescent="0.3">
      <c r="C67" s="91"/>
      <c r="D67" s="92"/>
      <c r="E67" s="93"/>
      <c r="F67" s="93"/>
      <c r="G67" s="91" t="s">
        <v>160</v>
      </c>
    </row>
    <row r="68" spans="3:8" ht="18.75" hidden="1" x14ac:dyDescent="0.3">
      <c r="C68" s="91"/>
      <c r="D68" s="92"/>
      <c r="E68" s="93"/>
      <c r="F68" s="93"/>
      <c r="G68" s="96" t="s">
        <v>161</v>
      </c>
    </row>
    <row r="69" spans="3:8" ht="18.75" hidden="1" x14ac:dyDescent="0.3">
      <c r="C69" s="91"/>
      <c r="D69" s="92"/>
      <c r="E69" s="93"/>
      <c r="F69" s="93"/>
      <c r="G69" s="91" t="s">
        <v>162</v>
      </c>
    </row>
    <row r="70" spans="3:8" ht="18.75" hidden="1" x14ac:dyDescent="0.3">
      <c r="C70" s="91"/>
      <c r="D70" s="92"/>
      <c r="E70" s="93"/>
      <c r="F70" s="93"/>
      <c r="G70" s="96" t="s">
        <v>163</v>
      </c>
    </row>
    <row r="71" spans="3:8" ht="18.75" hidden="1" x14ac:dyDescent="0.3">
      <c r="C71" s="91"/>
      <c r="D71" s="91"/>
      <c r="E71" s="91"/>
      <c r="F71" s="91"/>
      <c r="G71" s="91" t="s">
        <v>164</v>
      </c>
    </row>
    <row r="72" spans="3:8" ht="18.75" hidden="1" x14ac:dyDescent="0.3">
      <c r="C72" s="91"/>
      <c r="D72" s="92"/>
      <c r="E72" s="93"/>
      <c r="F72" s="93"/>
      <c r="G72" s="91" t="s">
        <v>165</v>
      </c>
    </row>
    <row r="73" spans="3:8" ht="18.75" hidden="1" x14ac:dyDescent="0.3">
      <c r="C73" s="91"/>
      <c r="D73" s="92"/>
      <c r="E73" s="93"/>
      <c r="F73" s="93"/>
      <c r="G73" s="96" t="s">
        <v>166</v>
      </c>
    </row>
    <row r="74" spans="3:8" ht="18.75" hidden="1" x14ac:dyDescent="0.3">
      <c r="C74" s="91"/>
      <c r="D74" s="92"/>
      <c r="E74" s="93"/>
      <c r="F74" s="93"/>
      <c r="G74" s="96" t="s">
        <v>167</v>
      </c>
    </row>
    <row r="75" spans="3:8" ht="18.75" hidden="1" x14ac:dyDescent="0.3">
      <c r="C75" s="91"/>
      <c r="D75" s="92"/>
      <c r="E75" s="93"/>
      <c r="F75" s="93"/>
      <c r="G75" s="91" t="s">
        <v>168</v>
      </c>
      <c r="H75" s="13"/>
    </row>
    <row r="76" spans="3:8" ht="18.75" hidden="1" x14ac:dyDescent="0.3">
      <c r="C76" s="91"/>
      <c r="D76" s="92"/>
      <c r="E76" s="93"/>
      <c r="F76" s="93"/>
      <c r="G76" s="91" t="s">
        <v>169</v>
      </c>
    </row>
    <row r="77" spans="3:8" ht="18.75" hidden="1" x14ac:dyDescent="0.3">
      <c r="C77" s="91"/>
      <c r="D77" s="92"/>
      <c r="E77" s="93"/>
      <c r="F77" s="93"/>
      <c r="G77" s="91" t="s">
        <v>170</v>
      </c>
    </row>
    <row r="78" spans="3:8" ht="18.75" hidden="1" x14ac:dyDescent="0.3">
      <c r="C78" s="91"/>
      <c r="D78" s="92"/>
      <c r="E78" s="93"/>
      <c r="F78" s="93"/>
      <c r="G78" s="91" t="s">
        <v>171</v>
      </c>
    </row>
    <row r="79" spans="3:8" ht="18.75" hidden="1" x14ac:dyDescent="0.3">
      <c r="C79" s="91"/>
      <c r="D79" s="92"/>
      <c r="E79" s="93"/>
      <c r="F79" s="93"/>
      <c r="G79" s="91" t="s">
        <v>172</v>
      </c>
    </row>
    <row r="80" spans="3:8" ht="18.75" hidden="1" x14ac:dyDescent="0.3">
      <c r="C80" s="91"/>
      <c r="D80" s="92"/>
      <c r="E80" s="93"/>
      <c r="F80" s="93"/>
      <c r="G80" s="91" t="s">
        <v>173</v>
      </c>
    </row>
    <row r="81" spans="3:7" ht="18.75" hidden="1" x14ac:dyDescent="0.3">
      <c r="C81" s="91"/>
      <c r="D81" s="92"/>
      <c r="E81" s="93"/>
      <c r="F81" s="93"/>
      <c r="G81" s="96" t="s">
        <v>174</v>
      </c>
    </row>
    <row r="82" spans="3:7" ht="18.75" hidden="1" x14ac:dyDescent="0.3">
      <c r="C82" s="91"/>
      <c r="D82" s="92"/>
      <c r="E82" s="93"/>
      <c r="F82" s="93"/>
      <c r="G82" s="91" t="s">
        <v>175</v>
      </c>
    </row>
    <row r="83" spans="3:7" ht="18.75" hidden="1" x14ac:dyDescent="0.3">
      <c r="C83" s="91"/>
      <c r="D83" s="92"/>
      <c r="E83" s="93"/>
      <c r="F83" s="93"/>
      <c r="G83" s="91" t="s">
        <v>176</v>
      </c>
    </row>
    <row r="84" spans="3:7" ht="18.75" hidden="1" x14ac:dyDescent="0.3">
      <c r="C84" s="91"/>
      <c r="D84" s="92"/>
      <c r="E84" s="93"/>
      <c r="F84" s="93"/>
      <c r="G84" s="91" t="s">
        <v>177</v>
      </c>
    </row>
    <row r="85" spans="3:7" ht="18.75" hidden="1" x14ac:dyDescent="0.3">
      <c r="C85" s="91"/>
      <c r="D85" s="92"/>
      <c r="E85" s="93"/>
      <c r="F85" s="93"/>
      <c r="G85" s="91" t="s">
        <v>178</v>
      </c>
    </row>
    <row r="86" spans="3:7" ht="18.75" hidden="1" x14ac:dyDescent="0.3">
      <c r="C86" s="91"/>
      <c r="D86" s="92"/>
      <c r="E86" s="93"/>
      <c r="F86" s="93"/>
      <c r="G86" s="91" t="s">
        <v>179</v>
      </c>
    </row>
    <row r="87" spans="3:7" ht="18.75" hidden="1" x14ac:dyDescent="0.3">
      <c r="C87" s="91"/>
      <c r="D87" s="92"/>
      <c r="E87" s="93"/>
      <c r="F87" s="93"/>
      <c r="G87" s="91" t="s">
        <v>180</v>
      </c>
    </row>
    <row r="88" spans="3:7" ht="18.75" hidden="1" x14ac:dyDescent="0.3">
      <c r="C88" s="91"/>
      <c r="D88" s="92"/>
      <c r="E88" s="93"/>
      <c r="F88" s="93"/>
      <c r="G88" s="91" t="s">
        <v>181</v>
      </c>
    </row>
    <row r="89" spans="3:7" ht="18.75" hidden="1" x14ac:dyDescent="0.3">
      <c r="C89" s="91"/>
      <c r="D89" s="92"/>
      <c r="E89" s="93"/>
      <c r="F89" s="93"/>
      <c r="G89" s="91" t="s">
        <v>182</v>
      </c>
    </row>
    <row r="90" spans="3:7" ht="18.75" hidden="1" x14ac:dyDescent="0.3">
      <c r="C90" s="91"/>
      <c r="D90" s="92"/>
      <c r="E90" s="93"/>
      <c r="F90" s="93"/>
      <c r="G90" s="91" t="s">
        <v>183</v>
      </c>
    </row>
    <row r="91" spans="3:7" ht="18.75" hidden="1" x14ac:dyDescent="0.3">
      <c r="C91" s="91"/>
      <c r="D91" s="92"/>
      <c r="E91" s="93"/>
      <c r="F91" s="93"/>
      <c r="G91" s="91" t="s">
        <v>184</v>
      </c>
    </row>
    <row r="92" spans="3:7" ht="18.75" hidden="1" x14ac:dyDescent="0.3">
      <c r="C92" s="91"/>
      <c r="D92" s="92"/>
      <c r="E92" s="93"/>
      <c r="F92" s="93"/>
      <c r="G92" s="91" t="s">
        <v>185</v>
      </c>
    </row>
    <row r="93" spans="3:7" ht="18.75" hidden="1" x14ac:dyDescent="0.3">
      <c r="C93" s="91"/>
      <c r="D93" s="92"/>
      <c r="E93" s="93"/>
      <c r="F93" s="93"/>
      <c r="G93" s="91" t="s">
        <v>186</v>
      </c>
    </row>
    <row r="94" spans="3:7" ht="18.75" hidden="1" x14ac:dyDescent="0.3">
      <c r="C94" s="91"/>
      <c r="D94" s="92"/>
      <c r="E94" s="93"/>
      <c r="F94" s="93"/>
      <c r="G94" s="91" t="s">
        <v>187</v>
      </c>
    </row>
    <row r="95" spans="3:7" ht="18.75" hidden="1" x14ac:dyDescent="0.3">
      <c r="C95" s="91"/>
      <c r="D95" s="92"/>
      <c r="E95" s="93"/>
      <c r="F95" s="93"/>
      <c r="G95" s="91" t="s">
        <v>188</v>
      </c>
    </row>
    <row r="96" spans="3:7" ht="18.75" hidden="1" x14ac:dyDescent="0.3">
      <c r="C96" s="91"/>
      <c r="D96" s="92"/>
      <c r="E96" s="93"/>
      <c r="F96" s="93"/>
      <c r="G96" s="91" t="s">
        <v>189</v>
      </c>
    </row>
    <row r="97" spans="2:7" ht="18.75" hidden="1" x14ac:dyDescent="0.3">
      <c r="C97" s="91"/>
      <c r="D97" s="92"/>
      <c r="E97" s="93"/>
      <c r="F97" s="93"/>
      <c r="G97" s="91" t="s">
        <v>190</v>
      </c>
    </row>
    <row r="98" spans="2:7" ht="18.75" hidden="1" x14ac:dyDescent="0.3">
      <c r="C98" s="91"/>
      <c r="D98" s="92"/>
      <c r="E98" s="93"/>
      <c r="F98" s="93"/>
      <c r="G98" s="91" t="s">
        <v>191</v>
      </c>
    </row>
    <row r="99" spans="2:7" ht="18.75" hidden="1" x14ac:dyDescent="0.3">
      <c r="C99" s="91"/>
      <c r="D99" s="92"/>
      <c r="E99" s="93"/>
      <c r="F99" s="93"/>
      <c r="G99" s="91" t="s">
        <v>192</v>
      </c>
    </row>
    <row r="100" spans="2:7" ht="18.75" hidden="1" x14ac:dyDescent="0.3">
      <c r="C100" s="91"/>
      <c r="D100" s="92"/>
      <c r="E100" s="93"/>
      <c r="F100" s="93"/>
      <c r="G100" s="91" t="s">
        <v>193</v>
      </c>
    </row>
    <row r="101" spans="2:7" ht="18.75" hidden="1" x14ac:dyDescent="0.3">
      <c r="C101" s="91"/>
      <c r="D101" s="92"/>
      <c r="E101" s="93"/>
      <c r="F101" s="93"/>
      <c r="G101" s="91" t="s">
        <v>194</v>
      </c>
    </row>
    <row r="102" spans="2:7" ht="18.75" hidden="1" x14ac:dyDescent="0.3">
      <c r="C102" s="91"/>
      <c r="D102" s="92"/>
      <c r="E102" s="93"/>
      <c r="F102" s="93"/>
      <c r="G102" s="91" t="s">
        <v>195</v>
      </c>
    </row>
    <row r="103" spans="2:7" ht="18.75" hidden="1" x14ac:dyDescent="0.3">
      <c r="C103" s="91"/>
      <c r="D103" s="92"/>
      <c r="E103" s="93"/>
      <c r="F103" s="93"/>
      <c r="G103" s="91" t="s">
        <v>196</v>
      </c>
    </row>
    <row r="104" spans="2:7" ht="18.75" hidden="1" x14ac:dyDescent="0.3">
      <c r="C104" s="91"/>
      <c r="D104" s="92"/>
      <c r="E104" s="93"/>
      <c r="F104" s="93"/>
      <c r="G104" s="91" t="s">
        <v>197</v>
      </c>
    </row>
    <row r="105" spans="2:7" ht="18.75" hidden="1" x14ac:dyDescent="0.3">
      <c r="B105" s="89" t="b">
        <v>0</v>
      </c>
      <c r="C105" s="91"/>
      <c r="D105" s="92"/>
      <c r="E105" s="93"/>
      <c r="F105" s="93"/>
      <c r="G105" s="91" t="s">
        <v>198</v>
      </c>
    </row>
    <row r="106" spans="2:7" ht="18.75" hidden="1" x14ac:dyDescent="0.3">
      <c r="C106" s="91"/>
      <c r="D106" s="92"/>
      <c r="E106" s="93"/>
      <c r="F106" s="93"/>
      <c r="G106" s="91" t="s">
        <v>199</v>
      </c>
    </row>
  </sheetData>
  <sheetProtection algorithmName="SHA-512" hashValue="4CvkC6GuorecpYJyZS9d7ncPfKcbHKCsIxH0kw16rzC4eYLq2aOVKD5TELy8x14gzPgLqv0Vid5uyACLokaPbQ==" saltValue="/2HwNTB/lWn0XLyfWec2CQ==" spinCount="100000" sheet="1" selectLockedCells="1"/>
  <mergeCells count="12">
    <mergeCell ref="B1:N4"/>
    <mergeCell ref="B9:F9"/>
    <mergeCell ref="B8:C8"/>
    <mergeCell ref="B46:G46"/>
    <mergeCell ref="I20:N20"/>
    <mergeCell ref="J26:M26"/>
    <mergeCell ref="J27:M27"/>
    <mergeCell ref="J28:M28"/>
    <mergeCell ref="J29:M29"/>
    <mergeCell ref="J30:M30"/>
    <mergeCell ref="J34:N34"/>
    <mergeCell ref="J38:N40"/>
  </mergeCells>
  <dataValidations count="7">
    <dataValidation type="list" allowBlank="1" showInputMessage="1" showErrorMessage="1" sqref="C34:C36" xr:uid="{00000000-0002-0000-0000-000000000000}">
      <formula1>$E$57:$E$59</formula1>
    </dataValidation>
    <dataValidation type="list" allowBlank="1" showInputMessage="1" showErrorMessage="1" sqref="C31:C33" xr:uid="{00000000-0002-0000-0000-000001000000}">
      <formula1>$D$57:$D$59</formula1>
    </dataValidation>
    <dataValidation type="list" allowBlank="1" showInputMessage="1" showErrorMessage="1" sqref="C39" xr:uid="{00000000-0002-0000-0000-000002000000}">
      <formula1>$F$57:$F$60</formula1>
    </dataValidation>
    <dataValidation type="list" allowBlank="1" showInputMessage="1" showErrorMessage="1" sqref="C24:C27" xr:uid="{00000000-0002-0000-0000-000003000000}">
      <formula1>$C$57:$C$65</formula1>
    </dataValidation>
    <dataValidation type="list" allowBlank="1" showInputMessage="1" showErrorMessage="1" promptTitle="Roastbeef" sqref="C23" xr:uid="{00000000-0002-0000-0000-000004000000}">
      <formula1>$C$57:$C$65</formula1>
    </dataValidation>
    <dataValidation type="list" allowBlank="1" showInputMessage="1" showErrorMessage="1" sqref="G12:G19 G23:G27 G31:G36" xr:uid="{CE8CCCB6-A6C0-4CFC-8360-C28811F281EA}">
      <formula1>$G$56:$G$105</formula1>
    </dataValidation>
    <dataValidation type="list" allowBlank="1" showInputMessage="1" showErrorMessage="1" sqref="G39:G43" xr:uid="{7A011331-A4B2-420B-A494-0358E3FE32EC}">
      <formula1>$G$55:$G$104</formula1>
    </dataValidation>
  </dataValidations>
  <hyperlinks>
    <hyperlink ref="I51" r:id="rId1" xr:uid="{00000000-0004-0000-0000-000000000000}"/>
  </hyperlinks>
  <pageMargins left="0.25" right="0.25" top="0.75" bottom="0.75" header="0.3" footer="0.3"/>
  <pageSetup scale="61" orientation="landscape" r:id="rId2"/>
  <headerFooter scaleWithDoc="0" alignWithMargins="0"/>
  <drawing r:id="rId3"/>
  <legacyDrawing r:id="rId4"/>
  <picture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6" name="Check Box 3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9</xdr:col>
                    <xdr:colOff>457200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locked="0" defaultSize="0" autoFill="0" autoLine="0" autoPict="0">
                <anchor moveWithCells="1">
                  <from>
                    <xdr:col>10</xdr:col>
                    <xdr:colOff>19050</xdr:colOff>
                    <xdr:row>33</xdr:row>
                    <xdr:rowOff>19050</xdr:rowOff>
                  </from>
                  <to>
                    <xdr:col>10</xdr:col>
                    <xdr:colOff>533400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locked="0" defaultSize="0" autoFill="0" autoLine="0" autoPict="0">
                <anchor moveWithCells="1">
                  <from>
                    <xdr:col>12</xdr:col>
                    <xdr:colOff>381000</xdr:colOff>
                    <xdr:row>33</xdr:row>
                    <xdr:rowOff>28575</xdr:rowOff>
                  </from>
                  <to>
                    <xdr:col>12</xdr:col>
                    <xdr:colOff>819150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locked="0" defaultSize="0" autoFill="0" autoLine="0" autoPict="0">
                <anchor moveWithCells="1">
                  <from>
                    <xdr:col>11</xdr:col>
                    <xdr:colOff>104775</xdr:colOff>
                    <xdr:row>33</xdr:row>
                    <xdr:rowOff>19050</xdr:rowOff>
                  </from>
                  <to>
                    <xdr:col>11</xdr:col>
                    <xdr:colOff>571500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0" name="Check Box 44">
              <controlPr locked="0" defaultSize="0" autoFill="0" autoLine="0" autoPict="0">
                <anchor moveWithCells="1">
                  <from>
                    <xdr:col>8</xdr:col>
                    <xdr:colOff>2257425</xdr:colOff>
                    <xdr:row>34</xdr:row>
                    <xdr:rowOff>38100</xdr:rowOff>
                  </from>
                  <to>
                    <xdr:col>9</xdr:col>
                    <xdr:colOff>457200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Check Box 46">
              <controlPr locked="0" defaultSize="0" autoFill="0" autoLine="0" autoPict="0" altText=" Gruppe (kr 550,- i tillegg)">
                <anchor moveWithCells="1">
                  <from>
                    <xdr:col>10</xdr:col>
                    <xdr:colOff>9525</xdr:colOff>
                    <xdr:row>24</xdr:row>
                    <xdr:rowOff>0</xdr:rowOff>
                  </from>
                  <to>
                    <xdr:col>11</xdr:col>
                    <xdr:colOff>657225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locked="0" defaultSize="0" autoFill="0" autoLine="0" autoPict="0">
                <anchor moveWithCells="1">
                  <from>
                    <xdr:col>9</xdr:col>
                    <xdr:colOff>190500</xdr:colOff>
                    <xdr:row>24</xdr:row>
                    <xdr:rowOff>19050</xdr:rowOff>
                  </from>
                  <to>
                    <xdr:col>10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U60"/>
  <sheetViews>
    <sheetView workbookViewId="0">
      <pane ySplit="1" topLeftCell="A2" activePane="bottomLeft" state="frozen"/>
      <selection pane="bottomLeft" activeCell="V21" sqref="V21"/>
    </sheetView>
  </sheetViews>
  <sheetFormatPr baseColWidth="10" defaultRowHeight="15" x14ac:dyDescent="0.25"/>
  <cols>
    <col min="1" max="1" width="25.5703125" bestFit="1" customWidth="1"/>
    <col min="2" max="2" width="5.85546875" bestFit="1" customWidth="1"/>
    <col min="3" max="3" width="7.140625" bestFit="1" customWidth="1"/>
    <col min="4" max="4" width="7.42578125" customWidth="1"/>
    <col min="5" max="5" width="6.7109375" bestFit="1" customWidth="1"/>
    <col min="6" max="6" width="7" bestFit="1" customWidth="1"/>
    <col min="7" max="7" width="6.85546875" bestFit="1" customWidth="1"/>
    <col min="8" max="8" width="4.85546875" bestFit="1" customWidth="1"/>
    <col min="9" max="9" width="4.7109375" bestFit="1" customWidth="1"/>
    <col min="10" max="10" width="8" bestFit="1" customWidth="1"/>
    <col min="11" max="11" width="8.5703125" bestFit="1" customWidth="1"/>
    <col min="12" max="12" width="9.85546875" bestFit="1" customWidth="1"/>
    <col min="13" max="13" width="8" bestFit="1" customWidth="1"/>
    <col min="14" max="14" width="8.140625" bestFit="1" customWidth="1"/>
    <col min="15" max="15" width="7.42578125" bestFit="1" customWidth="1"/>
    <col min="16" max="16" width="8" bestFit="1" customWidth="1"/>
    <col min="17" max="17" width="7.85546875" bestFit="1" customWidth="1"/>
    <col min="18" max="18" width="8.5703125" bestFit="1" customWidth="1"/>
    <col min="19" max="19" width="6.42578125" bestFit="1" customWidth="1"/>
    <col min="20" max="20" width="9" bestFit="1" customWidth="1"/>
    <col min="21" max="21" width="7.140625" bestFit="1" customWidth="1"/>
  </cols>
  <sheetData>
    <row r="1" spans="1:21" ht="37.5" x14ac:dyDescent="0.3">
      <c r="A1" s="1" t="s">
        <v>23</v>
      </c>
      <c r="B1" s="2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3" t="s">
        <v>32</v>
      </c>
      <c r="K1" s="3" t="s">
        <v>33</v>
      </c>
      <c r="L1" s="3" t="s">
        <v>34</v>
      </c>
      <c r="M1" s="3" t="s">
        <v>35</v>
      </c>
      <c r="N1" s="3" t="s">
        <v>36</v>
      </c>
      <c r="O1" s="3" t="s">
        <v>37</v>
      </c>
      <c r="P1" s="3" t="s">
        <v>38</v>
      </c>
      <c r="Q1" s="3" t="s">
        <v>39</v>
      </c>
      <c r="R1" s="3" t="s">
        <v>40</v>
      </c>
      <c r="S1" s="3" t="s">
        <v>41</v>
      </c>
      <c r="T1" s="3" t="s">
        <v>42</v>
      </c>
      <c r="U1" s="3" t="s">
        <v>43</v>
      </c>
    </row>
    <row r="2" spans="1:21" x14ac:dyDescent="0.25">
      <c r="A2" s="4" t="s">
        <v>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21" ht="14.45" x14ac:dyDescent="0.35">
      <c r="A3" s="6" t="s">
        <v>45</v>
      </c>
      <c r="B3" s="7" t="s">
        <v>46</v>
      </c>
      <c r="C3" s="8" t="s">
        <v>46</v>
      </c>
      <c r="D3" s="8" t="s">
        <v>46</v>
      </c>
      <c r="E3" s="8" t="s">
        <v>46</v>
      </c>
      <c r="F3" s="8"/>
      <c r="G3" s="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</row>
    <row r="4" spans="1:21" ht="14.45" x14ac:dyDescent="0.35">
      <c r="A4" s="6" t="s">
        <v>47</v>
      </c>
      <c r="B4" s="7"/>
      <c r="C4" s="8" t="s">
        <v>46</v>
      </c>
      <c r="D4" s="8" t="s">
        <v>46</v>
      </c>
      <c r="E4" s="8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</row>
    <row r="5" spans="1:21" ht="14.45" x14ac:dyDescent="0.35">
      <c r="A5" s="6" t="s">
        <v>48</v>
      </c>
      <c r="B5" s="7"/>
      <c r="C5" s="8" t="s">
        <v>46</v>
      </c>
      <c r="D5" s="8" t="s">
        <v>46</v>
      </c>
      <c r="E5" s="8"/>
      <c r="F5" s="8" t="s">
        <v>46</v>
      </c>
      <c r="G5" s="7"/>
      <c r="H5" s="7"/>
      <c r="I5" s="7"/>
      <c r="J5" s="7"/>
      <c r="K5" s="7"/>
      <c r="L5" s="7"/>
      <c r="M5" s="7"/>
      <c r="N5" s="7"/>
      <c r="O5" s="7"/>
      <c r="P5" s="7"/>
      <c r="Q5" s="7" t="s">
        <v>46</v>
      </c>
      <c r="R5" s="7"/>
      <c r="S5" s="7"/>
      <c r="T5" s="7"/>
      <c r="U5" s="6"/>
    </row>
    <row r="6" spans="1:21" ht="14.45" x14ac:dyDescent="0.35">
      <c r="A6" s="6" t="s">
        <v>49</v>
      </c>
      <c r="B6" s="7"/>
      <c r="C6" s="7" t="s">
        <v>46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46</v>
      </c>
      <c r="R6" s="7"/>
      <c r="S6" s="7"/>
      <c r="T6" s="7"/>
      <c r="U6" s="6"/>
    </row>
    <row r="7" spans="1:21" ht="14.45" x14ac:dyDescent="0.35">
      <c r="A7" s="6" t="s">
        <v>50</v>
      </c>
      <c r="B7" s="7"/>
      <c r="C7" s="8" t="s">
        <v>46</v>
      </c>
      <c r="D7" s="8" t="s">
        <v>46</v>
      </c>
      <c r="E7" s="8" t="s">
        <v>46</v>
      </c>
      <c r="F7" s="8" t="s">
        <v>46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6"/>
    </row>
    <row r="8" spans="1:21" ht="14.45" x14ac:dyDescent="0.35">
      <c r="A8" s="6" t="s">
        <v>51</v>
      </c>
      <c r="B8" s="7"/>
      <c r="C8" s="8" t="s">
        <v>46</v>
      </c>
      <c r="D8" s="8" t="s">
        <v>46</v>
      </c>
      <c r="E8" s="8" t="s">
        <v>46</v>
      </c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6"/>
    </row>
    <row r="9" spans="1:21" ht="14.45" x14ac:dyDescent="0.35">
      <c r="A9" s="6" t="s">
        <v>52</v>
      </c>
      <c r="B9" s="7"/>
      <c r="C9" s="8" t="s">
        <v>46</v>
      </c>
      <c r="D9" s="8" t="s">
        <v>46</v>
      </c>
      <c r="E9" s="8" t="s">
        <v>46</v>
      </c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46</v>
      </c>
      <c r="R9" s="7"/>
      <c r="S9" s="7" t="s">
        <v>46</v>
      </c>
      <c r="T9" s="7"/>
      <c r="U9" s="6"/>
    </row>
    <row r="10" spans="1:21" ht="14.45" x14ac:dyDescent="0.35">
      <c r="A10" s="6" t="s">
        <v>53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6"/>
    </row>
    <row r="11" spans="1:21" ht="14.45" x14ac:dyDescent="0.35">
      <c r="A11" s="4" t="s">
        <v>54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5"/>
    </row>
    <row r="12" spans="1:21" ht="14.45" x14ac:dyDescent="0.35">
      <c r="A12" s="6" t="s">
        <v>55</v>
      </c>
      <c r="B12" s="7"/>
      <c r="C12" s="7" t="s">
        <v>46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6"/>
    </row>
    <row r="13" spans="1:21" ht="14.45" x14ac:dyDescent="0.35">
      <c r="A13" s="6" t="s">
        <v>56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6"/>
    </row>
    <row r="14" spans="1:21" ht="14.45" x14ac:dyDescent="0.35">
      <c r="A14" s="6" t="s">
        <v>79</v>
      </c>
      <c r="B14" s="7" t="s">
        <v>46</v>
      </c>
      <c r="C14" s="7"/>
      <c r="D14" s="7"/>
      <c r="E14" s="7"/>
      <c r="F14" s="7"/>
      <c r="G14" s="7"/>
      <c r="H14" s="7"/>
      <c r="I14" s="7"/>
      <c r="J14" s="7"/>
      <c r="K14" s="7" t="s">
        <v>46</v>
      </c>
      <c r="L14" s="7"/>
      <c r="M14" s="7"/>
      <c r="N14" s="7"/>
      <c r="O14" s="7"/>
      <c r="P14" s="7" t="s">
        <v>46</v>
      </c>
      <c r="Q14" s="7"/>
      <c r="R14" s="7"/>
      <c r="S14" s="7"/>
      <c r="T14" s="7"/>
      <c r="U14" s="6" t="s">
        <v>46</v>
      </c>
    </row>
    <row r="15" spans="1:21" ht="14.45" x14ac:dyDescent="0.35">
      <c r="A15" s="6" t="s">
        <v>92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6"/>
    </row>
    <row r="16" spans="1:21" ht="14.45" x14ac:dyDescent="0.35">
      <c r="A16" s="6" t="s">
        <v>57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6"/>
    </row>
    <row r="17" spans="1:21" ht="14.45" x14ac:dyDescent="0.35">
      <c r="A17" s="6" t="s">
        <v>58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6"/>
    </row>
    <row r="18" spans="1:21" x14ac:dyDescent="0.25">
      <c r="A18" s="6" t="s">
        <v>59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6"/>
    </row>
    <row r="19" spans="1:21" ht="14.45" x14ac:dyDescent="0.35">
      <c r="A19" s="6" t="s">
        <v>60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6"/>
    </row>
    <row r="20" spans="1:21" ht="14.45" x14ac:dyDescent="0.35">
      <c r="A20" s="4" t="s">
        <v>109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/>
    </row>
    <row r="21" spans="1:21" ht="14.45" x14ac:dyDescent="0.35">
      <c r="A21" s="6" t="s">
        <v>55</v>
      </c>
      <c r="B21" s="7"/>
      <c r="C21" s="7" t="s">
        <v>46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6"/>
    </row>
    <row r="22" spans="1:21" ht="14.45" x14ac:dyDescent="0.35">
      <c r="A22" s="6" t="s">
        <v>110</v>
      </c>
      <c r="B22" s="7"/>
      <c r="C22" s="7"/>
      <c r="D22" s="7"/>
      <c r="E22" s="7"/>
      <c r="F22" s="7"/>
      <c r="G22" s="7" t="s">
        <v>46</v>
      </c>
      <c r="H22" s="7"/>
      <c r="I22" s="7"/>
      <c r="J22" s="7"/>
      <c r="K22" s="7" t="s">
        <v>46</v>
      </c>
      <c r="L22" s="7"/>
      <c r="M22" s="7"/>
      <c r="N22" s="7"/>
      <c r="O22" s="7"/>
      <c r="P22" s="7"/>
      <c r="Q22" s="7"/>
      <c r="R22" s="7"/>
      <c r="S22" s="7"/>
      <c r="T22" s="7"/>
      <c r="U22" s="6"/>
    </row>
    <row r="23" spans="1:21" ht="14.45" x14ac:dyDescent="0.35">
      <c r="A23" s="6" t="s">
        <v>111</v>
      </c>
      <c r="B23" s="7"/>
      <c r="C23" s="7"/>
      <c r="D23" s="7"/>
      <c r="E23" s="7"/>
      <c r="F23" s="7"/>
      <c r="G23" s="7"/>
      <c r="H23" s="7" t="s">
        <v>46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6"/>
    </row>
    <row r="24" spans="1:21" x14ac:dyDescent="0.25">
      <c r="A24" s="6" t="s">
        <v>81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6"/>
    </row>
    <row r="25" spans="1:21" ht="14.45" x14ac:dyDescent="0.35">
      <c r="A25" s="6" t="s">
        <v>80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6"/>
    </row>
    <row r="26" spans="1:21" ht="14.45" x14ac:dyDescent="0.35">
      <c r="A26" s="6" t="s">
        <v>60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6"/>
    </row>
    <row r="27" spans="1:21" ht="14.45" x14ac:dyDescent="0.35">
      <c r="A27" s="4" t="s">
        <v>61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"/>
    </row>
    <row r="28" spans="1:21" ht="14.45" x14ac:dyDescent="0.35">
      <c r="A28" s="6" t="s">
        <v>60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6"/>
    </row>
    <row r="29" spans="1:21" ht="14.45" x14ac:dyDescent="0.35">
      <c r="A29" s="6" t="s">
        <v>82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46</v>
      </c>
      <c r="L29" s="7"/>
      <c r="M29" s="7"/>
      <c r="N29" s="7"/>
      <c r="O29" s="7"/>
      <c r="P29" s="7" t="s">
        <v>46</v>
      </c>
      <c r="Q29" s="7"/>
      <c r="R29" s="7"/>
      <c r="S29" s="7"/>
      <c r="T29" s="7"/>
      <c r="U29" s="6" t="s">
        <v>46</v>
      </c>
    </row>
    <row r="30" spans="1:21" ht="14.45" x14ac:dyDescent="0.35">
      <c r="A30" s="6" t="s">
        <v>58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6"/>
    </row>
    <row r="31" spans="1:21" ht="14.45" x14ac:dyDescent="0.35">
      <c r="A31" s="6" t="s">
        <v>83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6"/>
    </row>
    <row r="32" spans="1:21" x14ac:dyDescent="0.25">
      <c r="A32" s="6" t="s">
        <v>59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6"/>
    </row>
    <row r="33" spans="1:21" x14ac:dyDescent="0.25">
      <c r="A33" s="6" t="s">
        <v>84</v>
      </c>
      <c r="B33" s="7"/>
      <c r="C33" s="7"/>
      <c r="D33" s="7"/>
      <c r="E33" s="7"/>
      <c r="F33" s="7"/>
      <c r="G33" s="7"/>
      <c r="H33" s="7"/>
      <c r="I33" s="7"/>
      <c r="J33" s="7"/>
      <c r="K33" s="7" t="s">
        <v>46</v>
      </c>
      <c r="L33" s="7"/>
      <c r="M33" s="7"/>
      <c r="N33" s="7"/>
      <c r="O33" s="7"/>
      <c r="P33" s="7"/>
      <c r="Q33" s="7"/>
      <c r="R33" s="7"/>
      <c r="S33" s="7"/>
      <c r="T33" s="7"/>
      <c r="U33" s="6"/>
    </row>
    <row r="34" spans="1:21" x14ac:dyDescent="0.25">
      <c r="A34" s="4" t="s">
        <v>86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5"/>
    </row>
    <row r="35" spans="1:21" ht="14.45" x14ac:dyDescent="0.35">
      <c r="A35" s="6" t="s">
        <v>87</v>
      </c>
      <c r="B35" s="7" t="s">
        <v>46</v>
      </c>
      <c r="C35" s="7" t="s">
        <v>46</v>
      </c>
      <c r="D35" s="7"/>
      <c r="E35" s="7"/>
      <c r="F35" s="7"/>
      <c r="G35" s="7"/>
      <c r="H35" s="7" t="s">
        <v>46</v>
      </c>
      <c r="I35" s="7"/>
      <c r="J35" s="7"/>
      <c r="K35" s="7" t="s">
        <v>46</v>
      </c>
      <c r="L35" s="7"/>
      <c r="M35" s="7"/>
      <c r="N35" s="7"/>
      <c r="O35" s="7"/>
      <c r="P35" s="7" t="s">
        <v>46</v>
      </c>
      <c r="Q35" s="7"/>
      <c r="R35" s="7"/>
      <c r="S35" s="7"/>
      <c r="T35" s="7"/>
      <c r="U35" s="6"/>
    </row>
    <row r="36" spans="1:21" ht="14.45" x14ac:dyDescent="0.35">
      <c r="A36" s="6" t="s">
        <v>88</v>
      </c>
      <c r="B36" s="7" t="s">
        <v>46</v>
      </c>
      <c r="C36" s="7" t="s">
        <v>46</v>
      </c>
      <c r="D36" s="7"/>
      <c r="E36" s="7"/>
      <c r="F36" s="7"/>
      <c r="G36" s="7"/>
      <c r="H36" s="7"/>
      <c r="I36" s="7"/>
      <c r="J36" s="7"/>
      <c r="K36" s="7" t="s">
        <v>46</v>
      </c>
      <c r="L36" s="7"/>
      <c r="M36" s="7"/>
      <c r="N36" s="7"/>
      <c r="O36" s="7"/>
      <c r="P36" s="7"/>
      <c r="Q36" s="7"/>
      <c r="R36" s="7"/>
      <c r="S36" s="7"/>
      <c r="T36" s="7"/>
      <c r="U36" s="6"/>
    </row>
    <row r="37" spans="1:21" ht="14.45" x14ac:dyDescent="0.35">
      <c r="A37" s="6" t="s">
        <v>89</v>
      </c>
      <c r="B37" s="7" t="s">
        <v>46</v>
      </c>
      <c r="C37" s="7" t="s">
        <v>46</v>
      </c>
      <c r="D37" s="7"/>
      <c r="E37" s="7"/>
      <c r="F37" s="7"/>
      <c r="G37" s="7"/>
      <c r="H37" s="7" t="s">
        <v>46</v>
      </c>
      <c r="I37" s="7"/>
      <c r="J37" s="7"/>
      <c r="K37" s="7"/>
      <c r="L37" s="7"/>
      <c r="M37" s="7"/>
      <c r="N37" s="7"/>
      <c r="O37" s="7"/>
      <c r="P37" s="7" t="s">
        <v>46</v>
      </c>
      <c r="Q37" s="7"/>
      <c r="R37" s="7"/>
      <c r="S37" s="7"/>
      <c r="T37" s="7"/>
      <c r="U37" s="6"/>
    </row>
    <row r="38" spans="1:21" x14ac:dyDescent="0.25">
      <c r="A38" s="6" t="s">
        <v>62</v>
      </c>
      <c r="B38" s="7" t="s">
        <v>46</v>
      </c>
      <c r="C38" s="7" t="s">
        <v>46</v>
      </c>
      <c r="D38" s="7"/>
      <c r="E38" s="7"/>
      <c r="F38" s="7"/>
      <c r="G38" s="7"/>
      <c r="H38" s="7" t="s">
        <v>46</v>
      </c>
      <c r="I38" s="7" t="s">
        <v>46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6"/>
    </row>
    <row r="39" spans="1:21" ht="14.45" x14ac:dyDescent="0.35">
      <c r="A39" s="6" t="s">
        <v>90</v>
      </c>
      <c r="B39" s="7" t="s">
        <v>46</v>
      </c>
      <c r="C39" s="7" t="s">
        <v>46</v>
      </c>
      <c r="D39" s="7"/>
      <c r="E39" s="7"/>
      <c r="F39" s="7"/>
      <c r="G39" s="7"/>
      <c r="H39" s="7"/>
      <c r="I39" s="7"/>
      <c r="J39" s="7"/>
      <c r="K39" s="7" t="s">
        <v>46</v>
      </c>
      <c r="L39" s="7"/>
      <c r="M39" s="7"/>
      <c r="N39" s="7"/>
      <c r="O39" s="7"/>
      <c r="P39" s="7"/>
      <c r="Q39" s="7"/>
      <c r="R39" s="7"/>
      <c r="S39" s="7"/>
      <c r="T39" s="7"/>
      <c r="U39" s="6"/>
    </row>
    <row r="40" spans="1:21" ht="14.45" x14ac:dyDescent="0.35">
      <c r="A40" s="6" t="s">
        <v>63</v>
      </c>
      <c r="B40" s="7" t="s">
        <v>46</v>
      </c>
      <c r="C40" s="7" t="s">
        <v>46</v>
      </c>
      <c r="D40" s="7"/>
      <c r="E40" s="7"/>
      <c r="F40" s="7"/>
      <c r="G40" s="7"/>
      <c r="H40" s="7" t="s">
        <v>46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6"/>
    </row>
    <row r="41" spans="1:21" ht="14.45" x14ac:dyDescent="0.35">
      <c r="A41" s="6" t="s">
        <v>64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6"/>
    </row>
    <row r="42" spans="1:21" x14ac:dyDescent="0.25">
      <c r="A42" s="6" t="s">
        <v>53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6"/>
    </row>
    <row r="43" spans="1:21" x14ac:dyDescent="0.25">
      <c r="A43" s="6" t="s">
        <v>85</v>
      </c>
      <c r="B43" s="7" t="s">
        <v>46</v>
      </c>
      <c r="C43" s="7" t="s">
        <v>46</v>
      </c>
      <c r="D43" s="7"/>
      <c r="E43" s="7"/>
      <c r="F43" s="7"/>
      <c r="G43" s="7"/>
      <c r="H43" s="7" t="s">
        <v>46</v>
      </c>
      <c r="I43" s="7" t="s">
        <v>46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6"/>
    </row>
    <row r="44" spans="1:21" x14ac:dyDescent="0.25">
      <c r="A44" s="6" t="s">
        <v>91</v>
      </c>
      <c r="B44" s="7" t="s">
        <v>46</v>
      </c>
      <c r="C44" s="7" t="s">
        <v>46</v>
      </c>
      <c r="D44" s="7"/>
      <c r="E44" s="7"/>
      <c r="F44" s="7"/>
      <c r="G44" s="7"/>
      <c r="H44" s="7"/>
      <c r="I44" s="7"/>
      <c r="J44" s="7"/>
      <c r="K44" s="7" t="s">
        <v>46</v>
      </c>
      <c r="L44" s="7"/>
      <c r="M44" s="7"/>
      <c r="N44" s="7"/>
      <c r="O44" s="7"/>
      <c r="P44" s="7"/>
      <c r="Q44" s="7"/>
      <c r="R44" s="7"/>
      <c r="S44" s="7"/>
      <c r="T44" s="7"/>
      <c r="U44" s="6"/>
    </row>
    <row r="45" spans="1:21" x14ac:dyDescent="0.25">
      <c r="A45" s="6" t="s">
        <v>65</v>
      </c>
      <c r="B45" s="7" t="s">
        <v>46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6"/>
    </row>
    <row r="46" spans="1:21" x14ac:dyDescent="0.25">
      <c r="A46" s="4" t="s">
        <v>66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5"/>
    </row>
    <row r="47" spans="1:21" x14ac:dyDescent="0.25">
      <c r="A47" s="6" t="s">
        <v>67</v>
      </c>
      <c r="B47" s="7" t="s">
        <v>46</v>
      </c>
      <c r="C47" s="7" t="s">
        <v>46</v>
      </c>
      <c r="D47" s="7"/>
      <c r="E47" s="7"/>
      <c r="F47" s="7"/>
      <c r="G47" s="7"/>
      <c r="H47" s="7" t="s">
        <v>46</v>
      </c>
      <c r="I47" s="7"/>
      <c r="J47" s="7"/>
      <c r="K47" s="7" t="s">
        <v>46</v>
      </c>
      <c r="L47" s="7"/>
      <c r="M47" s="7"/>
      <c r="N47" s="7"/>
      <c r="O47" s="7"/>
      <c r="P47" s="7"/>
      <c r="Q47" s="7"/>
      <c r="R47" s="7"/>
      <c r="S47" s="7"/>
      <c r="T47" s="7"/>
      <c r="U47" s="6"/>
    </row>
    <row r="48" spans="1:21" x14ac:dyDescent="0.25">
      <c r="A48" s="6" t="s">
        <v>68</v>
      </c>
      <c r="B48" s="7" t="s">
        <v>46</v>
      </c>
      <c r="C48" s="7" t="s">
        <v>46</v>
      </c>
      <c r="D48" s="7"/>
      <c r="E48" s="7"/>
      <c r="F48" s="7"/>
      <c r="G48" s="7"/>
      <c r="H48" s="7" t="s">
        <v>46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6"/>
    </row>
    <row r="49" spans="1:21" x14ac:dyDescent="0.25">
      <c r="A49" s="6" t="s">
        <v>69</v>
      </c>
      <c r="B49" s="7"/>
      <c r="C49" s="7" t="s">
        <v>46</v>
      </c>
      <c r="D49" s="7"/>
      <c r="E49" s="7"/>
      <c r="F49" s="7"/>
      <c r="G49" s="7"/>
      <c r="H49" s="7" t="s">
        <v>46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6"/>
    </row>
    <row r="50" spans="1:21" x14ac:dyDescent="0.25">
      <c r="A50" s="6" t="s">
        <v>70</v>
      </c>
      <c r="B50" s="7" t="s">
        <v>46</v>
      </c>
      <c r="C50" s="7" t="s">
        <v>46</v>
      </c>
      <c r="D50" s="7"/>
      <c r="E50" s="7"/>
      <c r="F50" s="7"/>
      <c r="G50" s="7"/>
      <c r="H50" s="7" t="s">
        <v>46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6"/>
    </row>
    <row r="51" spans="1:21" x14ac:dyDescent="0.25">
      <c r="A51" s="4" t="s">
        <v>72</v>
      </c>
      <c r="B51" s="10" t="s">
        <v>46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5"/>
    </row>
    <row r="52" spans="1:21" x14ac:dyDescent="0.25">
      <c r="A52" s="6" t="s">
        <v>77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x14ac:dyDescent="0.25">
      <c r="A53" s="6" t="s">
        <v>78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 t="s">
        <v>46</v>
      </c>
    </row>
    <row r="54" spans="1:21" x14ac:dyDescent="0.25">
      <c r="A54" s="6" t="s">
        <v>73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x14ac:dyDescent="0.25">
      <c r="A55" s="4" t="s">
        <v>74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5">
      <c r="A56" s="6" t="s">
        <v>75</v>
      </c>
      <c r="B56" s="6" t="s">
        <v>46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x14ac:dyDescent="0.25">
      <c r="A57" s="6" t="s">
        <v>76</v>
      </c>
      <c r="B57" s="6"/>
      <c r="C57" s="6"/>
      <c r="D57" s="6"/>
      <c r="E57" s="6"/>
      <c r="F57" s="6" t="s">
        <v>46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x14ac:dyDescent="0.25">
      <c r="A58" s="6" t="s">
        <v>77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x14ac:dyDescent="0.25">
      <c r="A59" s="6" t="s">
        <v>78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x14ac:dyDescent="0.25">
      <c r="A60" s="6" t="s">
        <v>71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 t="s">
        <v>46</v>
      </c>
      <c r="M60" s="6" t="s">
        <v>46</v>
      </c>
      <c r="N60" s="6" t="s">
        <v>46</v>
      </c>
      <c r="O60" s="6"/>
      <c r="P60" s="6"/>
      <c r="Q60" s="6"/>
      <c r="R60" s="6"/>
      <c r="S60" s="6"/>
      <c r="T60" s="6"/>
      <c r="U60" s="6"/>
    </row>
  </sheetData>
  <sheetProtection algorithmName="SHA-512" hashValue="neKlVaCmAxSlYYxAP9TBztf71ddaZ5bvzQ3tDGsamuYDhxJw1BK7dY8AkFimi7Pjf2Owj5TejviZFI8vwnAQ+g==" saltValue="GZEV6mfSBq0HpzQ09msBcg==" spinCount="100000" sheet="1" selectLockedCell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2:E15"/>
  <sheetViews>
    <sheetView zoomScale="120" zoomScaleNormal="120" workbookViewId="0">
      <selection activeCell="A16" sqref="A16"/>
    </sheetView>
  </sheetViews>
  <sheetFormatPr baseColWidth="10" defaultRowHeight="15" x14ac:dyDescent="0.25"/>
  <cols>
    <col min="1" max="1" width="72.7109375" customWidth="1"/>
    <col min="2" max="2" width="33.85546875" customWidth="1"/>
    <col min="3" max="3" width="18.5703125" customWidth="1"/>
    <col min="4" max="4" width="13.5703125" customWidth="1"/>
  </cols>
  <sheetData>
    <row r="2" spans="1:5" ht="14.45" x14ac:dyDescent="0.35">
      <c r="A2" t="s">
        <v>115</v>
      </c>
    </row>
    <row r="3" spans="1:5" x14ac:dyDescent="0.25">
      <c r="A3" t="s">
        <v>116</v>
      </c>
    </row>
    <row r="4" spans="1:5" x14ac:dyDescent="0.25">
      <c r="A4" t="s">
        <v>114</v>
      </c>
    </row>
    <row r="5" spans="1:5" ht="14.45" x14ac:dyDescent="0.35">
      <c r="A5" t="s">
        <v>123</v>
      </c>
    </row>
    <row r="7" spans="1:5" x14ac:dyDescent="0.25">
      <c r="A7" s="6"/>
      <c r="B7" s="6" t="s">
        <v>134</v>
      </c>
      <c r="C7" s="6" t="s">
        <v>118</v>
      </c>
      <c r="D7" s="6" t="s">
        <v>119</v>
      </c>
      <c r="E7" s="6" t="s">
        <v>117</v>
      </c>
    </row>
    <row r="8" spans="1:5" x14ac:dyDescent="0.25">
      <c r="A8" s="6" t="s">
        <v>120</v>
      </c>
      <c r="B8" s="6"/>
      <c r="C8" s="6"/>
      <c r="D8" s="6"/>
      <c r="E8" s="6"/>
    </row>
    <row r="9" spans="1:5" x14ac:dyDescent="0.25">
      <c r="A9" s="39" t="s">
        <v>203</v>
      </c>
      <c r="B9" s="39" t="s">
        <v>209</v>
      </c>
      <c r="C9" s="40">
        <f>D9*1.25</f>
        <v>0</v>
      </c>
      <c r="D9" s="100"/>
      <c r="E9" s="40">
        <f>SUM($D$9*25/100)</f>
        <v>0</v>
      </c>
    </row>
    <row r="10" spans="1:5" x14ac:dyDescent="0.25">
      <c r="A10" s="39" t="s">
        <v>121</v>
      </c>
      <c r="B10" s="39" t="s">
        <v>210</v>
      </c>
      <c r="C10" s="40">
        <f>SUM(Bestillingsskjema!$F$12:$F$43)*1.15</f>
        <v>0</v>
      </c>
      <c r="D10" s="40">
        <f>SUM(Bestillingsskjema!$F$12:$F$43)</f>
        <v>0</v>
      </c>
      <c r="E10" s="40">
        <f>SUM($D$10*15/100)</f>
        <v>0</v>
      </c>
    </row>
    <row r="11" spans="1:5" ht="14.45" x14ac:dyDescent="0.35">
      <c r="A11" s="39" t="s">
        <v>122</v>
      </c>
      <c r="B11" s="39" t="s">
        <v>210</v>
      </c>
      <c r="C11" s="40">
        <f>SUM(Bestillingsskjema!$F$7:$F$8)*1.25</f>
        <v>0</v>
      </c>
      <c r="D11" s="40">
        <f>SUM(Bestillingsskjema!$F$7:$F$8)</f>
        <v>0</v>
      </c>
      <c r="E11" s="40">
        <f>SUM($D$11*25/100)</f>
        <v>0</v>
      </c>
    </row>
    <row r="12" spans="1:5" x14ac:dyDescent="0.25">
      <c r="A12" s="39" t="s">
        <v>211</v>
      </c>
      <c r="B12" s="39" t="s">
        <v>212</v>
      </c>
      <c r="C12" s="40">
        <f>D12*1.25</f>
        <v>0</v>
      </c>
      <c r="D12" s="123"/>
      <c r="E12" s="40">
        <f>C12-D12</f>
        <v>0</v>
      </c>
    </row>
    <row r="13" spans="1:5" x14ac:dyDescent="0.25">
      <c r="A13" s="39" t="s">
        <v>218</v>
      </c>
      <c r="B13" s="39" t="s">
        <v>212</v>
      </c>
      <c r="C13" s="40">
        <f>D13*1.25</f>
        <v>0</v>
      </c>
      <c r="D13" s="124">
        <f>Bestillingsskjema!M25</f>
        <v>0</v>
      </c>
      <c r="E13" s="40">
        <f>C13-D13</f>
        <v>0</v>
      </c>
    </row>
    <row r="14" spans="1:5" x14ac:dyDescent="0.25">
      <c r="A14" s="39" t="s">
        <v>213</v>
      </c>
      <c r="B14" s="39" t="s">
        <v>212</v>
      </c>
      <c r="C14" s="124">
        <f>D14*1.25</f>
        <v>0</v>
      </c>
      <c r="D14" s="116"/>
      <c r="E14" s="124">
        <f>C14-D14</f>
        <v>0</v>
      </c>
    </row>
    <row r="15" spans="1:5" ht="14.45" x14ac:dyDescent="0.35">
      <c r="C15" s="11"/>
      <c r="D15" s="11"/>
    </row>
  </sheetData>
  <sheetProtection algorithmName="SHA-512" hashValue="V/GPBxLtvQ8D48njhzkIn75CmOU9ZjoCu3NGZZxfC2k93Rt6ER/eVFiIrAaTPZewL2e4rALDvTI4s94LDyJ/cg==" saltValue="Gj58jLEPsMCzn9FF/fiIJ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Bestillingsskjema</vt:lpstr>
      <vt:lpstr>Allergener</vt:lpstr>
      <vt:lpstr>Til regnskap</vt:lpstr>
      <vt:lpstr>Påsmurt</vt:lpstr>
      <vt:lpstr>Bestillingsskjema!Utskriftsområde</vt:lpstr>
    </vt:vector>
  </TitlesOfParts>
  <Company>Bærum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Svein Arne Brekke</cp:lastModifiedBy>
  <cp:lastPrinted>2022-02-18T08:13:13Z</cp:lastPrinted>
  <dcterms:created xsi:type="dcterms:W3CDTF">2014-10-22T14:59:02Z</dcterms:created>
  <dcterms:modified xsi:type="dcterms:W3CDTF">2023-02-20T12:33:56Z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593ecc0f-ccb9-4361-8333-eab9c279fcaa_Enabled">
    <vt:lpwstr>true</vt:lpwstr>
  </property>
  <property fmtid="{D5CDD505-2E9C-101B-9397-08002B2CF9AE}" pid="4" name="MSIP_Label_593ecc0f-ccb9-4361-8333-eab9c279fcaa_SetDate">
    <vt:lpwstr>2021-06-25T11:04:20Z</vt:lpwstr>
  </property>
  <property fmtid="{D5CDD505-2E9C-101B-9397-08002B2CF9AE}" pid="5" name="MSIP_Label_593ecc0f-ccb9-4361-8333-eab9c279fcaa_Method">
    <vt:lpwstr>Standard</vt:lpwstr>
  </property>
  <property fmtid="{D5CDD505-2E9C-101B-9397-08002B2CF9AE}" pid="6" name="MSIP_Label_593ecc0f-ccb9-4361-8333-eab9c279fcaa_Name">
    <vt:lpwstr>Intern</vt:lpwstr>
  </property>
  <property fmtid="{D5CDD505-2E9C-101B-9397-08002B2CF9AE}" pid="7" name="MSIP_Label_593ecc0f-ccb9-4361-8333-eab9c279fcaa_SiteId">
    <vt:lpwstr>07ba06ff-14f4-464b-b7e8-bc3a7e21e203</vt:lpwstr>
  </property>
  <property fmtid="{D5CDD505-2E9C-101B-9397-08002B2CF9AE}" pid="8" name="MSIP_Label_593ecc0f-ccb9-4361-8333-eab9c279fcaa_ActionId">
    <vt:lpwstr>8523ac9a-c9bd-44a5-9d18-0000bd02c8df</vt:lpwstr>
  </property>
  <property fmtid="{D5CDD505-2E9C-101B-9397-08002B2CF9AE}" pid="9" name="MSIP_Label_593ecc0f-ccb9-4361-8333-eab9c279fcaa_ContentBits">
    <vt:lpwstr>0</vt:lpwstr>
  </property>
</Properties>
</file>